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325" windowHeight="7605" activeTab="0"/>
  </bookViews>
  <sheets>
    <sheet name="свод (иные)" sheetId="1" r:id="rId1"/>
    <sheet name="свод (органы местн.самоупр.)" sheetId="2" r:id="rId2"/>
    <sheet name="31 декабря" sheetId="3" r:id="rId3"/>
    <sheet name="бюдж уч-ия" sheetId="4" r:id="rId4"/>
  </sheets>
  <definedNames>
    <definedName name="_xlnm.Print_Area" localSheetId="2">'31 декабря'!$A$1:$H$23</definedName>
    <definedName name="_xlnm.Print_Area" localSheetId="3">'бюдж уч-ия'!$A$1:$H$23</definedName>
    <definedName name="_xlnm.Print_Area" localSheetId="1">'свод (органы местн.самоупр.)'!$A$1:$L$22</definedName>
  </definedNames>
  <calcPr fullCalcOnLoad="1"/>
</workbook>
</file>

<file path=xl/sharedStrings.xml><?xml version="1.0" encoding="utf-8"?>
<sst xmlns="http://schemas.openxmlformats.org/spreadsheetml/2006/main" count="98" uniqueCount="48">
  <si>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</si>
  <si>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</si>
  <si>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</si>
  <si>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</si>
  <si>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</si>
  <si>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</si>
  <si>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</si>
  <si>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</si>
  <si>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</si>
  <si>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</si>
  <si>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</si>
  <si>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</si>
  <si>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</si>
  <si>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</si>
  <si>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</si>
  <si>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</si>
  <si>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</si>
  <si>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</si>
  <si>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</si>
  <si>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</si>
  <si>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</si>
  <si>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</si>
  <si>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</si>
  <si>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</si>
  <si>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</si>
  <si>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</si>
  <si>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</si>
  <si>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</si>
  <si>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</si>
  <si>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</si>
  <si>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</si>
  <si>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</si>
  <si>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</si>
  <si>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</si>
  <si>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</si>
  <si>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</si>
  <si>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</si>
  <si>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9-13-37</t>
  </si>
  <si>
    <t>культура</t>
  </si>
  <si>
    <t>образование всего</t>
  </si>
  <si>
    <t>И.Н.Поддубная</t>
  </si>
  <si>
    <t>исп. С.Н.Кабанова</t>
  </si>
  <si>
    <t>Всего организаций , финансируемых из местного бюджета</t>
  </si>
  <si>
    <t>Культура            (образовние)</t>
  </si>
  <si>
    <t>по муниципальному образованию «Гиагинский район» ( иные казенные учреждения)                                                       на 1 января 2020 года</t>
  </si>
  <si>
    <t>О задолженности по оплате труда работников муниципальных учреждений на 1 января  2020 г.</t>
  </si>
  <si>
    <t>О задолженности по оплате труда работников муниципальных учреждений на 1  января 2020 г.</t>
  </si>
  <si>
    <t>О задолженности по оплате труда работников муниципальных учреждений на 1 января 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</si>
</sst>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Continuous" vertical="top"/>
    </xf>
    <xf numFmtId="0" fontId="1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Continuous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Continuous"/>
    </xf>
    <xf numFmtId="168" fontId="1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4.75390625" style="1" customWidth="1"/>
    <col min="4" max="4" width="16.25390625" style="1" customWidth="1"/>
    <col min="5" max="5" width="27.00390625" style="1" customWidth="1"/>
    <col min="6" max="6" width="26.125" style="1" customWidth="1"/>
    <col min="7" max="16384" width="9.125" style="1" customWidth="1"/>
  </cols>
  <sheetData>
    <row r="1" spans="1:6" ht="18.75">
      <c r="A1" s="31" t="s">
        <v>0</v>
      </c>
      <c r="B1" s="31"/>
      <c r="C1" s="31"/>
      <c r="D1" s="31"/>
      <c r="E1" s="31"/>
      <c r="F1" s="31"/>
    </row>
    <row r="2" spans="1:6" ht="18.75">
      <c r="A2" s="31" t="s">
        <v>34</v>
      </c>
      <c r="B2" s="31"/>
      <c r="C2" s="31"/>
      <c r="D2" s="31"/>
      <c r="E2" s="31"/>
      <c r="F2" s="31"/>
    </row>
    <row r="3" spans="1:6" ht="48.75" customHeight="1">
      <c r="A3" s="32" t="s">
        <v>44</v>
      </c>
      <c r="B3" s="32"/>
      <c r="C3" s="32"/>
      <c r="D3" s="32"/>
      <c r="E3" s="32"/>
      <c r="F3" s="32"/>
    </row>
    <row r="4" ht="15.75">
      <c r="A4" s="2"/>
    </row>
    <row r="5" spans="1:6" ht="29.25" customHeight="1">
      <c r="A5" s="30" t="s">
        <v>2</v>
      </c>
      <c r="B5" s="30" t="s">
        <v>3</v>
      </c>
      <c r="C5" s="30" t="s">
        <v>21</v>
      </c>
      <c r="D5" s="30" t="s">
        <v>5</v>
      </c>
      <c r="E5" s="30"/>
      <c r="F5" s="30"/>
    </row>
    <row r="6" spans="1:6" ht="23.25" customHeight="1">
      <c r="A6" s="30"/>
      <c r="B6" s="30"/>
      <c r="C6" s="30"/>
      <c r="D6" s="3" t="s">
        <v>27</v>
      </c>
      <c r="E6" s="3" t="s">
        <v>28</v>
      </c>
      <c r="F6" s="3" t="s">
        <v>35</v>
      </c>
    </row>
    <row r="7" spans="1:6" ht="15.75">
      <c r="A7" s="3">
        <v>1</v>
      </c>
      <c r="B7" s="3" t="s">
        <v>9</v>
      </c>
      <c r="C7" s="3">
        <f aca="true" t="shared" si="0" ref="C7:C14">D7+E7+F7</f>
        <v>5</v>
      </c>
      <c r="D7" s="3">
        <v>1</v>
      </c>
      <c r="E7" s="3">
        <v>2</v>
      </c>
      <c r="F7" s="3">
        <v>2</v>
      </c>
    </row>
    <row r="8" spans="1:6" ht="30.75" customHeight="1">
      <c r="A8" s="3">
        <v>2</v>
      </c>
      <c r="B8" s="3" t="s">
        <v>10</v>
      </c>
      <c r="C8" s="3">
        <f>D8+E8+F8</f>
        <v>113.3</v>
      </c>
      <c r="D8" s="3">
        <v>5</v>
      </c>
      <c r="E8" s="3">
        <v>26.5</v>
      </c>
      <c r="F8" s="3">
        <v>81.8</v>
      </c>
    </row>
    <row r="9" spans="1:6" ht="20.25" customHeight="1">
      <c r="A9" s="3">
        <v>3</v>
      </c>
      <c r="B9" s="3" t="s">
        <v>11</v>
      </c>
      <c r="C9" s="3">
        <f t="shared" si="0"/>
        <v>110</v>
      </c>
      <c r="D9" s="3">
        <v>5</v>
      </c>
      <c r="E9" s="3">
        <v>25</v>
      </c>
      <c r="F9" s="3">
        <v>80</v>
      </c>
    </row>
    <row r="10" spans="1:6" ht="34.5" customHeight="1">
      <c r="A10" s="3">
        <v>4</v>
      </c>
      <c r="B10" s="3" t="s">
        <v>12</v>
      </c>
      <c r="C10" s="26">
        <f t="shared" si="0"/>
        <v>26482.95</v>
      </c>
      <c r="D10" s="26">
        <v>972.5</v>
      </c>
      <c r="E10" s="26">
        <v>8847.8</v>
      </c>
      <c r="F10" s="27">
        <v>16662.65</v>
      </c>
    </row>
    <row r="11" spans="1:6" ht="34.5" customHeight="1">
      <c r="A11" s="3">
        <v>5</v>
      </c>
      <c r="B11" s="3" t="s">
        <v>13</v>
      </c>
      <c r="C11" s="26">
        <f t="shared" si="0"/>
        <v>3188.16</v>
      </c>
      <c r="D11" s="26">
        <v>83.26</v>
      </c>
      <c r="E11" s="26">
        <v>1464.8</v>
      </c>
      <c r="F11" s="26">
        <v>1640.1</v>
      </c>
    </row>
    <row r="12" spans="1:6" ht="32.25" customHeight="1">
      <c r="A12" s="3">
        <v>6</v>
      </c>
      <c r="B12" s="3" t="s">
        <v>14</v>
      </c>
      <c r="C12" s="26">
        <f>C11</f>
        <v>3188.16</v>
      </c>
      <c r="D12" s="26">
        <f aca="true" t="shared" si="1" ref="D12:F13">D11</f>
        <v>83.26</v>
      </c>
      <c r="E12" s="26">
        <f t="shared" si="1"/>
        <v>1464.8</v>
      </c>
      <c r="F12" s="26">
        <f t="shared" si="1"/>
        <v>1640.1</v>
      </c>
    </row>
    <row r="13" spans="1:6" ht="19.5" customHeight="1">
      <c r="A13" s="3">
        <v>7</v>
      </c>
      <c r="B13" s="3" t="s">
        <v>15</v>
      </c>
      <c r="C13" s="26">
        <f>C12</f>
        <v>3188.16</v>
      </c>
      <c r="D13" s="26">
        <f t="shared" si="1"/>
        <v>83.26</v>
      </c>
      <c r="E13" s="26">
        <f t="shared" si="1"/>
        <v>1464.8</v>
      </c>
      <c r="F13" s="26">
        <f t="shared" si="1"/>
        <v>1640.1</v>
      </c>
    </row>
    <row r="14" spans="1:6" ht="20.25" customHeight="1">
      <c r="A14" s="3">
        <v>8</v>
      </c>
      <c r="B14" s="3" t="s">
        <v>16</v>
      </c>
      <c r="C14" s="3">
        <f t="shared" si="0"/>
        <v>0</v>
      </c>
      <c r="D14" s="3">
        <v>0</v>
      </c>
      <c r="E14" s="3">
        <v>0</v>
      </c>
      <c r="F14" s="3">
        <v>0</v>
      </c>
    </row>
    <row r="15" spans="1:6" ht="20.25" customHeight="1">
      <c r="A15" s="3"/>
      <c r="B15" s="3" t="s">
        <v>31</v>
      </c>
      <c r="C15" s="3"/>
      <c r="D15" s="3"/>
      <c r="E15" s="3"/>
      <c r="F15" s="3"/>
    </row>
    <row r="16" spans="1:6" ht="36.75" customHeight="1">
      <c r="A16" s="3">
        <v>9</v>
      </c>
      <c r="B16" s="3" t="s">
        <v>17</v>
      </c>
      <c r="C16" s="4"/>
      <c r="D16" s="3"/>
      <c r="E16" s="3"/>
      <c r="F16" s="4"/>
    </row>
    <row r="17" spans="1:6" ht="49.5" customHeight="1">
      <c r="A17" s="3">
        <v>10</v>
      </c>
      <c r="B17" s="3" t="s">
        <v>18</v>
      </c>
      <c r="C17" s="4"/>
      <c r="D17" s="3"/>
      <c r="E17" s="4"/>
      <c r="F17" s="3"/>
    </row>
    <row r="18" ht="15.75">
      <c r="A18" s="2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</sheetData>
  <sheetProtection/>
  <mergeCells count="7">
    <mergeCell ref="C5:C6"/>
    <mergeCell ref="D5:F5"/>
    <mergeCell ref="A1:F1"/>
    <mergeCell ref="A2:F2"/>
    <mergeCell ref="A3:F3"/>
    <mergeCell ref="A5:A6"/>
    <mergeCell ref="B5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6.875" style="1" customWidth="1"/>
    <col min="4" max="4" width="15.00390625" style="1" customWidth="1"/>
    <col min="5" max="5" width="12.875" style="1" customWidth="1"/>
    <col min="6" max="6" width="10.75390625" style="1" customWidth="1"/>
    <col min="7" max="7" width="13.625" style="1" customWidth="1"/>
    <col min="8" max="8" width="15.125" style="1" customWidth="1"/>
    <col min="9" max="9" width="15.00390625" style="1" customWidth="1"/>
    <col min="10" max="10" width="16.25390625" style="1" customWidth="1"/>
    <col min="11" max="11" width="14.75390625" style="1" customWidth="1"/>
    <col min="12" max="12" width="14.25390625" style="1" customWidth="1"/>
    <col min="13" max="16384" width="9.125" style="1" customWidth="1"/>
  </cols>
  <sheetData>
    <row r="1" spans="1:12" ht="18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4"/>
      <c r="K1" s="34"/>
      <c r="L1" s="34"/>
    </row>
    <row r="2" spans="1:12" ht="18.75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3"/>
      <c r="K2" s="33"/>
      <c r="L2" s="33"/>
    </row>
    <row r="3" spans="1:12" ht="18.7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3"/>
      <c r="K3" s="33"/>
      <c r="L3" s="33"/>
    </row>
    <row r="4" ht="15.75">
      <c r="A4" s="2"/>
    </row>
    <row r="5" spans="1:12" ht="29.25" customHeight="1">
      <c r="A5" s="30" t="s">
        <v>2</v>
      </c>
      <c r="B5" s="30" t="s">
        <v>3</v>
      </c>
      <c r="C5" s="30" t="s">
        <v>42</v>
      </c>
      <c r="D5" s="30" t="s">
        <v>5</v>
      </c>
      <c r="E5" s="30"/>
      <c r="F5" s="30"/>
      <c r="G5" s="30"/>
      <c r="H5" s="30"/>
      <c r="I5" s="30"/>
      <c r="J5" s="30"/>
      <c r="K5" s="30"/>
      <c r="L5" s="30"/>
    </row>
    <row r="6" spans="1:12" ht="81.75" customHeight="1">
      <c r="A6" s="30"/>
      <c r="B6" s="30"/>
      <c r="C6" s="30"/>
      <c r="D6" s="19" t="s">
        <v>19</v>
      </c>
      <c r="E6" s="19" t="s">
        <v>6</v>
      </c>
      <c r="F6" s="19" t="s">
        <v>7</v>
      </c>
      <c r="G6" s="19" t="s">
        <v>20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</row>
    <row r="7" spans="1:12" ht="15.75">
      <c r="A7" s="3">
        <v>1</v>
      </c>
      <c r="B7" s="3" t="s">
        <v>9</v>
      </c>
      <c r="C7" s="3">
        <f>D7+E7+F7+G7+H7+I7+J7+K7+L7</f>
        <v>12</v>
      </c>
      <c r="D7" s="3">
        <v>3</v>
      </c>
      <c r="E7" s="3">
        <v>1</v>
      </c>
      <c r="F7" s="3">
        <v>1</v>
      </c>
      <c r="G7" s="3">
        <v>1</v>
      </c>
      <c r="H7" s="3">
        <v>1</v>
      </c>
      <c r="I7" s="3">
        <f>1+1</f>
        <v>2</v>
      </c>
      <c r="J7" s="20">
        <v>1</v>
      </c>
      <c r="K7" s="20">
        <v>1</v>
      </c>
      <c r="L7" s="21">
        <v>1</v>
      </c>
    </row>
    <row r="8" spans="1:12" ht="30.75" customHeight="1">
      <c r="A8" s="3">
        <v>2</v>
      </c>
      <c r="B8" s="3" t="s">
        <v>10</v>
      </c>
      <c r="C8" s="3">
        <f>D8+E8+F8+G8+H8+I8+J8+K8+L8</f>
        <v>158</v>
      </c>
      <c r="D8" s="3">
        <v>62</v>
      </c>
      <c r="E8" s="3">
        <v>8</v>
      </c>
      <c r="F8" s="3">
        <v>3</v>
      </c>
      <c r="G8" s="3">
        <v>9</v>
      </c>
      <c r="H8" s="3">
        <v>11</v>
      </c>
      <c r="I8" s="3">
        <f>28+2</f>
        <v>30</v>
      </c>
      <c r="J8" s="22">
        <v>14</v>
      </c>
      <c r="K8" s="22">
        <v>10</v>
      </c>
      <c r="L8" s="22">
        <v>11</v>
      </c>
    </row>
    <row r="9" spans="1:12" ht="20.25" customHeight="1">
      <c r="A9" s="3">
        <v>3</v>
      </c>
      <c r="B9" s="3" t="s">
        <v>11</v>
      </c>
      <c r="C9" s="3">
        <f>D9+E9+F9+G9+H9+I9+J9+K9+L9</f>
        <v>154</v>
      </c>
      <c r="D9" s="3">
        <v>60</v>
      </c>
      <c r="E9" s="3">
        <v>8</v>
      </c>
      <c r="F9" s="3">
        <v>3</v>
      </c>
      <c r="G9" s="3">
        <v>9</v>
      </c>
      <c r="H9" s="3">
        <v>11</v>
      </c>
      <c r="I9" s="3">
        <f>27+2</f>
        <v>29</v>
      </c>
      <c r="J9" s="22">
        <v>14</v>
      </c>
      <c r="K9" s="22">
        <v>9</v>
      </c>
      <c r="L9" s="22">
        <v>11</v>
      </c>
    </row>
    <row r="10" spans="1:12" ht="15" customHeight="1">
      <c r="A10" s="3">
        <v>4</v>
      </c>
      <c r="B10" s="3" t="s">
        <v>12</v>
      </c>
      <c r="C10" s="6">
        <f>D10+E10+F10+G10+H10+I10+J10+K10+L10</f>
        <v>75088.2</v>
      </c>
      <c r="D10" s="6">
        <v>33842.1</v>
      </c>
      <c r="E10" s="6">
        <v>4015.5</v>
      </c>
      <c r="F10" s="6">
        <v>1486.4</v>
      </c>
      <c r="G10" s="6">
        <v>5108.9</v>
      </c>
      <c r="H10" s="6">
        <v>4164.6</v>
      </c>
      <c r="I10" s="6">
        <f>10813.5+1563.2</f>
        <v>12376.7</v>
      </c>
      <c r="J10" s="17">
        <v>5964.5</v>
      </c>
      <c r="K10" s="17">
        <v>4062.7</v>
      </c>
      <c r="L10" s="17">
        <v>4066.8</v>
      </c>
    </row>
    <row r="11" spans="1:12" ht="31.5">
      <c r="A11" s="3">
        <v>5</v>
      </c>
      <c r="B11" s="3" t="s">
        <v>13</v>
      </c>
      <c r="C11" s="6">
        <f>D11+E11+F11+G11+H11+I11+J11+K11+L11</f>
        <v>7261.53</v>
      </c>
      <c r="D11" s="6">
        <v>3192.73</v>
      </c>
      <c r="E11" s="6">
        <v>436.8</v>
      </c>
      <c r="F11" s="6">
        <v>189.1</v>
      </c>
      <c r="G11" s="6">
        <v>548.9</v>
      </c>
      <c r="H11" s="6">
        <v>277.9</v>
      </c>
      <c r="I11" s="6">
        <f>1209.3+128.8</f>
        <v>1338.1</v>
      </c>
      <c r="J11" s="23">
        <v>488.6</v>
      </c>
      <c r="K11" s="23">
        <v>418.3</v>
      </c>
      <c r="L11" s="23">
        <v>371.1</v>
      </c>
    </row>
    <row r="12" spans="1:12" ht="32.25" customHeight="1">
      <c r="A12" s="3">
        <v>6</v>
      </c>
      <c r="B12" s="3" t="s">
        <v>14</v>
      </c>
      <c r="C12" s="6">
        <f>C11</f>
        <v>7261.53</v>
      </c>
      <c r="D12" s="6">
        <f aca="true" t="shared" si="0" ref="D12:L13">D11</f>
        <v>3192.73</v>
      </c>
      <c r="E12" s="6">
        <f t="shared" si="0"/>
        <v>436.8</v>
      </c>
      <c r="F12" s="6">
        <f t="shared" si="0"/>
        <v>189.1</v>
      </c>
      <c r="G12" s="6">
        <f t="shared" si="0"/>
        <v>548.9</v>
      </c>
      <c r="H12" s="6">
        <f t="shared" si="0"/>
        <v>277.9</v>
      </c>
      <c r="I12" s="6">
        <f t="shared" si="0"/>
        <v>1338.1</v>
      </c>
      <c r="J12" s="6">
        <f t="shared" si="0"/>
        <v>488.6</v>
      </c>
      <c r="K12" s="6">
        <f t="shared" si="0"/>
        <v>418.3</v>
      </c>
      <c r="L12" s="6">
        <f t="shared" si="0"/>
        <v>371.1</v>
      </c>
    </row>
    <row r="13" spans="1:12" ht="19.5" customHeight="1">
      <c r="A13" s="3">
        <v>7</v>
      </c>
      <c r="B13" s="3" t="s">
        <v>15</v>
      </c>
      <c r="C13" s="6">
        <f>C12</f>
        <v>7261.53</v>
      </c>
      <c r="D13" s="6">
        <f t="shared" si="0"/>
        <v>3192.73</v>
      </c>
      <c r="E13" s="6">
        <f t="shared" si="0"/>
        <v>436.8</v>
      </c>
      <c r="F13" s="6">
        <f t="shared" si="0"/>
        <v>189.1</v>
      </c>
      <c r="G13" s="6">
        <f t="shared" si="0"/>
        <v>548.9</v>
      </c>
      <c r="H13" s="6">
        <f t="shared" si="0"/>
        <v>277.9</v>
      </c>
      <c r="I13" s="6">
        <f t="shared" si="0"/>
        <v>1338.1</v>
      </c>
      <c r="J13" s="6">
        <f t="shared" si="0"/>
        <v>488.6</v>
      </c>
      <c r="K13" s="6">
        <f t="shared" si="0"/>
        <v>418.3</v>
      </c>
      <c r="L13" s="6">
        <f t="shared" si="0"/>
        <v>371.1</v>
      </c>
    </row>
    <row r="14" spans="1:12" ht="20.25" customHeight="1">
      <c r="A14" s="3">
        <v>8</v>
      </c>
      <c r="B14" s="3" t="s">
        <v>16</v>
      </c>
      <c r="C14" s="6">
        <f>D14+E14+F14+G14+H14+I14+J14+K14+L14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4">
        <v>0</v>
      </c>
      <c r="K14" s="24">
        <v>0</v>
      </c>
      <c r="L14" s="24">
        <v>0</v>
      </c>
    </row>
    <row r="15" spans="1:12" ht="20.25" customHeight="1">
      <c r="A15" s="3"/>
      <c r="B15" s="3" t="s">
        <v>31</v>
      </c>
      <c r="C15" s="6">
        <f>D15+E15+F15+G15+H15+I15+J15+K15+L15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25">
        <v>0</v>
      </c>
      <c r="K15" s="25">
        <v>0</v>
      </c>
      <c r="L15" s="25">
        <v>0</v>
      </c>
    </row>
    <row r="16" spans="1:12" ht="51.75" customHeight="1">
      <c r="A16" s="3">
        <v>9</v>
      </c>
      <c r="B16" s="3" t="s">
        <v>17</v>
      </c>
      <c r="C16" s="7"/>
      <c r="D16" s="3"/>
      <c r="E16" s="3"/>
      <c r="F16" s="4"/>
      <c r="G16" s="3"/>
      <c r="H16" s="4"/>
      <c r="I16" s="3"/>
      <c r="J16" s="8"/>
      <c r="K16" s="8"/>
      <c r="L16" s="9"/>
    </row>
    <row r="17" spans="1:12" ht="49.5" customHeight="1">
      <c r="A17" s="3">
        <v>10</v>
      </c>
      <c r="B17" s="3" t="s">
        <v>18</v>
      </c>
      <c r="C17" s="3"/>
      <c r="D17" s="4"/>
      <c r="E17" s="4"/>
      <c r="F17" s="3"/>
      <c r="G17" s="3"/>
      <c r="H17" s="3"/>
      <c r="I17" s="4"/>
      <c r="J17" s="10"/>
      <c r="K17" s="10"/>
      <c r="L17" s="10"/>
    </row>
    <row r="18" ht="15.75">
      <c r="A18" s="2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</sheetData>
  <sheetProtection/>
  <mergeCells count="7">
    <mergeCell ref="A2:L2"/>
    <mergeCell ref="A3:L3"/>
    <mergeCell ref="A1:L1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6.625" style="1" customWidth="1"/>
    <col min="2" max="2" width="30.375" style="1" customWidth="1"/>
    <col min="3" max="3" width="19.75390625" style="1" customWidth="1"/>
    <col min="4" max="4" width="17.25390625" style="1" customWidth="1"/>
    <col min="5" max="5" width="14.75390625" style="1" customWidth="1"/>
    <col min="6" max="6" width="18.875" style="1" customWidth="1"/>
    <col min="7" max="7" width="18.12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45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1</v>
      </c>
      <c r="B3" s="31"/>
      <c r="C3" s="31"/>
      <c r="D3" s="31"/>
      <c r="E3" s="31"/>
      <c r="F3" s="31"/>
      <c r="G3" s="31"/>
      <c r="H3" s="31"/>
    </row>
    <row r="4" ht="15.75">
      <c r="A4" s="2"/>
    </row>
    <row r="5" spans="1:8" ht="29.25" customHeight="1">
      <c r="A5" s="30" t="s">
        <v>2</v>
      </c>
      <c r="B5" s="30" t="s">
        <v>3</v>
      </c>
      <c r="C5" s="30" t="s">
        <v>4</v>
      </c>
      <c r="D5" s="30" t="s">
        <v>5</v>
      </c>
      <c r="E5" s="30"/>
      <c r="F5" s="30"/>
      <c r="G5" s="30"/>
      <c r="H5" s="30"/>
    </row>
    <row r="6" spans="1:8" ht="31.5">
      <c r="A6" s="30"/>
      <c r="B6" s="30"/>
      <c r="C6" s="30"/>
      <c r="D6" s="3" t="s">
        <v>6</v>
      </c>
      <c r="E6" s="3" t="s">
        <v>7</v>
      </c>
      <c r="F6" s="3" t="s">
        <v>8</v>
      </c>
      <c r="G6" s="3" t="s">
        <v>29</v>
      </c>
      <c r="H6" s="3"/>
    </row>
    <row r="7" spans="1:10" ht="31.5">
      <c r="A7" s="3">
        <v>1</v>
      </c>
      <c r="B7" s="3" t="s">
        <v>9</v>
      </c>
      <c r="C7" s="3">
        <f>D7+E7+F7+G7</f>
        <v>49</v>
      </c>
      <c r="D7" s="3">
        <f>'бюдж уч-ия'!C7</f>
        <v>28</v>
      </c>
      <c r="E7" s="3">
        <v>4</v>
      </c>
      <c r="F7" s="3">
        <f>'свод (органы местн.самоупр.)'!C7</f>
        <v>12</v>
      </c>
      <c r="G7" s="3">
        <f>'свод (иные)'!C7</f>
        <v>5</v>
      </c>
      <c r="H7" s="3"/>
      <c r="I7" s="11"/>
      <c r="J7" s="11"/>
    </row>
    <row r="8" spans="1:10" ht="30.75" customHeight="1">
      <c r="A8" s="3">
        <v>2</v>
      </c>
      <c r="B8" s="3" t="s">
        <v>10</v>
      </c>
      <c r="C8" s="3">
        <f aca="true" t="shared" si="0" ref="C8:C15">D8+E8+F8+G8</f>
        <v>1493.3999999999999</v>
      </c>
      <c r="D8" s="3">
        <f>'бюдж уч-ия'!C8</f>
        <v>1130.5</v>
      </c>
      <c r="E8" s="3">
        <v>91.6</v>
      </c>
      <c r="F8" s="3">
        <f>'свод (органы местн.самоупр.)'!C8</f>
        <v>158</v>
      </c>
      <c r="G8" s="3">
        <f>'свод (иные)'!C8</f>
        <v>113.3</v>
      </c>
      <c r="H8" s="3"/>
      <c r="I8" s="11"/>
      <c r="J8" s="11"/>
    </row>
    <row r="9" spans="1:10" ht="20.25" customHeight="1">
      <c r="A9" s="3">
        <v>3</v>
      </c>
      <c r="B9" s="3" t="s">
        <v>11</v>
      </c>
      <c r="C9" s="3">
        <f t="shared" si="0"/>
        <v>1295</v>
      </c>
      <c r="D9" s="3">
        <f>'бюдж уч-ия'!C9</f>
        <v>940</v>
      </c>
      <c r="E9" s="3">
        <v>91</v>
      </c>
      <c r="F9" s="3">
        <f>'свод (органы местн.самоупр.)'!C9</f>
        <v>154</v>
      </c>
      <c r="G9" s="3">
        <f>'свод (иные)'!C9</f>
        <v>110</v>
      </c>
      <c r="H9" s="3"/>
      <c r="I9" s="11"/>
      <c r="J9" s="11"/>
    </row>
    <row r="10" spans="1:10" ht="34.5" customHeight="1">
      <c r="A10" s="3">
        <v>4</v>
      </c>
      <c r="B10" s="3" t="s">
        <v>12</v>
      </c>
      <c r="C10" s="6">
        <f t="shared" si="0"/>
        <v>431648.95000000007</v>
      </c>
      <c r="D10" s="6">
        <f>'бюдж уч-ия'!C10</f>
        <v>299609.80000000005</v>
      </c>
      <c r="E10" s="6">
        <v>30468</v>
      </c>
      <c r="F10" s="6">
        <f>'свод (органы местн.самоупр.)'!C10</f>
        <v>75088.2</v>
      </c>
      <c r="G10" s="6">
        <f>'свод (иные)'!C10</f>
        <v>26482.95</v>
      </c>
      <c r="H10" s="3"/>
      <c r="I10" s="11"/>
      <c r="J10" s="11"/>
    </row>
    <row r="11" spans="1:8" ht="31.5">
      <c r="A11" s="3">
        <v>5</v>
      </c>
      <c r="B11" s="3" t="s">
        <v>13</v>
      </c>
      <c r="C11" s="6">
        <f t="shared" si="0"/>
        <v>39958.39</v>
      </c>
      <c r="D11" s="6">
        <f>'бюдж уч-ия'!C11</f>
        <v>27047.3</v>
      </c>
      <c r="E11" s="6">
        <v>2461.4</v>
      </c>
      <c r="F11" s="6">
        <f>'свод (органы местн.самоупр.)'!C11</f>
        <v>7261.53</v>
      </c>
      <c r="G11" s="6">
        <f>'свод (иные)'!C11</f>
        <v>3188.16</v>
      </c>
      <c r="H11" s="3"/>
    </row>
    <row r="12" spans="1:10" ht="32.25" customHeight="1">
      <c r="A12" s="3">
        <v>6</v>
      </c>
      <c r="B12" s="3" t="s">
        <v>14</v>
      </c>
      <c r="C12" s="6">
        <f t="shared" si="0"/>
        <v>39958.39</v>
      </c>
      <c r="D12" s="6">
        <f>'бюдж уч-ия'!C12</f>
        <v>27047.3</v>
      </c>
      <c r="E12" s="6">
        <f>E11</f>
        <v>2461.4</v>
      </c>
      <c r="F12" s="6">
        <f>'свод (органы местн.самоупр.)'!C12</f>
        <v>7261.53</v>
      </c>
      <c r="G12" s="6">
        <f>'свод (иные)'!C12</f>
        <v>3188.16</v>
      </c>
      <c r="H12" s="3"/>
      <c r="I12" s="11"/>
      <c r="J12" s="11"/>
    </row>
    <row r="13" spans="1:10" ht="19.5" customHeight="1">
      <c r="A13" s="3">
        <v>7</v>
      </c>
      <c r="B13" s="3" t="s">
        <v>15</v>
      </c>
      <c r="C13" s="6">
        <f t="shared" si="0"/>
        <v>39958.39</v>
      </c>
      <c r="D13" s="6">
        <f>'бюдж уч-ия'!C13</f>
        <v>27047.3</v>
      </c>
      <c r="E13" s="6">
        <f>E12</f>
        <v>2461.4</v>
      </c>
      <c r="F13" s="6">
        <f>'свод (органы местн.самоупр.)'!C13</f>
        <v>7261.53</v>
      </c>
      <c r="G13" s="6">
        <f>'свод (иные)'!C13</f>
        <v>3188.16</v>
      </c>
      <c r="H13" s="3"/>
      <c r="I13" s="11"/>
      <c r="J13" s="11"/>
    </row>
    <row r="14" spans="1:8" ht="35.25" customHeight="1">
      <c r="A14" s="3">
        <v>8</v>
      </c>
      <c r="B14" s="3" t="s">
        <v>32</v>
      </c>
      <c r="C14" s="3">
        <f t="shared" si="0"/>
        <v>0</v>
      </c>
      <c r="D14" s="3">
        <f>'бюдж уч-ия'!C14</f>
        <v>0</v>
      </c>
      <c r="E14" s="3">
        <v>0</v>
      </c>
      <c r="F14" s="3">
        <f>'свод (органы местн.самоупр.)'!C14</f>
        <v>0</v>
      </c>
      <c r="G14" s="3">
        <f>'свод (иные)'!C14</f>
        <v>0</v>
      </c>
      <c r="H14" s="3"/>
    </row>
    <row r="15" spans="1:8" ht="51" customHeight="1">
      <c r="A15" s="3"/>
      <c r="B15" s="3" t="s">
        <v>31</v>
      </c>
      <c r="C15" s="3">
        <f t="shared" si="0"/>
        <v>0</v>
      </c>
      <c r="D15" s="3">
        <v>0</v>
      </c>
      <c r="E15" s="3">
        <v>0</v>
      </c>
      <c r="F15" s="3">
        <f>'свод (органы местн.самоупр.)'!C15</f>
        <v>0</v>
      </c>
      <c r="G15" s="3">
        <v>0</v>
      </c>
      <c r="H15" s="3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12"/>
    </row>
    <row r="17" spans="1:8" ht="49.5" customHeight="1">
      <c r="A17" s="3">
        <v>10</v>
      </c>
      <c r="B17" s="3" t="s">
        <v>18</v>
      </c>
      <c r="C17" s="3"/>
      <c r="D17" s="3"/>
      <c r="E17" s="3"/>
      <c r="F17" s="3"/>
      <c r="G17" s="3"/>
      <c r="H17" s="3"/>
    </row>
    <row r="18" spans="1:8" ht="24.75" customHeight="1">
      <c r="A18" s="3"/>
      <c r="B18" s="3"/>
      <c r="C18" s="3"/>
      <c r="D18" s="3"/>
      <c r="E18" s="4"/>
      <c r="F18" s="3"/>
      <c r="G18" s="3"/>
      <c r="H18" s="3"/>
    </row>
    <row r="19" spans="1:14" ht="37.5" customHeight="1">
      <c r="A19" s="35" t="s">
        <v>36</v>
      </c>
      <c r="B19" s="35"/>
      <c r="C19" s="35"/>
      <c r="D19" s="35"/>
      <c r="H19" s="1" t="s">
        <v>40</v>
      </c>
      <c r="N19" s="1" t="s">
        <v>33</v>
      </c>
    </row>
    <row r="20" spans="1:4" ht="16.5" customHeight="1">
      <c r="A20" s="13"/>
      <c r="B20" s="13"/>
      <c r="C20" s="13"/>
      <c r="D20" s="13"/>
    </row>
    <row r="21" spans="1:2" ht="15.75">
      <c r="A21" s="37" t="s">
        <v>41</v>
      </c>
      <c r="B21" s="38"/>
    </row>
    <row r="22" spans="1:2" ht="15">
      <c r="A22" s="36" t="s">
        <v>37</v>
      </c>
      <c r="B22" s="36"/>
    </row>
    <row r="30" spans="5:8" ht="15.75">
      <c r="E30" s="35"/>
      <c r="F30" s="35"/>
      <c r="G30" s="35"/>
      <c r="H30" s="35"/>
    </row>
  </sheetData>
  <sheetProtection/>
  <mergeCells count="11">
    <mergeCell ref="A19:D19"/>
    <mergeCell ref="A1:H1"/>
    <mergeCell ref="A3:H3"/>
    <mergeCell ref="A5:A6"/>
    <mergeCell ref="B5:B6"/>
    <mergeCell ref="C5:C6"/>
    <mergeCell ref="E30:H30"/>
    <mergeCell ref="A22:B22"/>
    <mergeCell ref="A21:B21"/>
    <mergeCell ref="A2:H2"/>
    <mergeCell ref="D5:H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6.625" style="1" customWidth="1"/>
    <col min="2" max="2" width="30.375" style="1" customWidth="1"/>
    <col min="3" max="3" width="19.125" style="1" customWidth="1"/>
    <col min="4" max="4" width="17.25390625" style="1" customWidth="1"/>
    <col min="5" max="5" width="14.75390625" style="1" customWidth="1"/>
    <col min="6" max="6" width="18.875" style="1" customWidth="1"/>
    <col min="7" max="7" width="18.12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46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1</v>
      </c>
      <c r="B3" s="31"/>
      <c r="C3" s="31"/>
      <c r="D3" s="31"/>
      <c r="E3" s="31"/>
      <c r="F3" s="31"/>
      <c r="G3" s="31"/>
      <c r="H3" s="31"/>
    </row>
    <row r="4" ht="16.5" thickBot="1">
      <c r="A4" s="2"/>
    </row>
    <row r="5" spans="1:8" ht="29.25" customHeight="1" thickBot="1">
      <c r="A5" s="39" t="s">
        <v>2</v>
      </c>
      <c r="B5" s="39" t="s">
        <v>3</v>
      </c>
      <c r="C5" s="39" t="s">
        <v>39</v>
      </c>
      <c r="D5" s="41" t="s">
        <v>5</v>
      </c>
      <c r="E5" s="42"/>
      <c r="F5" s="42"/>
      <c r="G5" s="42"/>
      <c r="H5" s="43"/>
    </row>
    <row r="6" spans="1:8" ht="31.5">
      <c r="A6" s="40"/>
      <c r="B6" s="40"/>
      <c r="C6" s="40"/>
      <c r="D6" s="18" t="s">
        <v>6</v>
      </c>
      <c r="E6" s="28" t="s">
        <v>43</v>
      </c>
      <c r="F6" s="28" t="s">
        <v>38</v>
      </c>
      <c r="G6" s="28" t="s">
        <v>29</v>
      </c>
      <c r="H6" s="18"/>
    </row>
    <row r="7" spans="1:10" ht="31.5">
      <c r="A7" s="3">
        <v>1</v>
      </c>
      <c r="B7" s="3" t="s">
        <v>9</v>
      </c>
      <c r="C7" s="29">
        <f aca="true" t="shared" si="0" ref="C7:C13">D7+E7+F7+G7</f>
        <v>28</v>
      </c>
      <c r="D7" s="29">
        <v>26</v>
      </c>
      <c r="E7" s="29">
        <v>2</v>
      </c>
      <c r="F7" s="29"/>
      <c r="G7" s="29"/>
      <c r="H7" s="29"/>
      <c r="I7" s="11"/>
      <c r="J7" s="11"/>
    </row>
    <row r="8" spans="1:10" ht="30.75" customHeight="1">
      <c r="A8" s="3">
        <v>2</v>
      </c>
      <c r="B8" s="3" t="s">
        <v>10</v>
      </c>
      <c r="C8" s="27">
        <f t="shared" si="0"/>
        <v>1130.5</v>
      </c>
      <c r="D8" s="27">
        <v>1063</v>
      </c>
      <c r="E8" s="27">
        <v>67.5</v>
      </c>
      <c r="F8" s="27"/>
      <c r="G8" s="27"/>
      <c r="H8" s="27"/>
      <c r="I8" s="11"/>
      <c r="J8" s="11"/>
    </row>
    <row r="9" spans="1:10" ht="15.75">
      <c r="A9" s="3">
        <v>3</v>
      </c>
      <c r="B9" s="3" t="s">
        <v>11</v>
      </c>
      <c r="C9" s="27">
        <f t="shared" si="0"/>
        <v>940</v>
      </c>
      <c r="D9" s="27">
        <v>888</v>
      </c>
      <c r="E9" s="27">
        <v>52</v>
      </c>
      <c r="F9" s="27"/>
      <c r="G9" s="27"/>
      <c r="H9" s="27"/>
      <c r="I9" s="11"/>
      <c r="J9" s="11"/>
    </row>
    <row r="10" spans="1:10" ht="15.75" customHeight="1">
      <c r="A10" s="3">
        <v>4</v>
      </c>
      <c r="B10" s="3" t="s">
        <v>12</v>
      </c>
      <c r="C10" s="6">
        <f t="shared" si="0"/>
        <v>299609.80000000005</v>
      </c>
      <c r="D10" s="6">
        <v>283676.4</v>
      </c>
      <c r="E10" s="6">
        <v>15933.4</v>
      </c>
      <c r="F10" s="6"/>
      <c r="G10" s="6"/>
      <c r="H10" s="6"/>
      <c r="I10" s="11"/>
      <c r="J10" s="11"/>
    </row>
    <row r="11" spans="1:8" ht="33.75" customHeight="1">
      <c r="A11" s="3">
        <v>5</v>
      </c>
      <c r="B11" s="3" t="s">
        <v>13</v>
      </c>
      <c r="C11" s="6">
        <f t="shared" si="0"/>
        <v>27047.3</v>
      </c>
      <c r="D11" s="6">
        <v>25695.7</v>
      </c>
      <c r="E11" s="6">
        <v>1351.6</v>
      </c>
      <c r="F11" s="6"/>
      <c r="G11" s="6"/>
      <c r="H11" s="6"/>
    </row>
    <row r="12" spans="1:10" ht="32.25" customHeight="1">
      <c r="A12" s="3">
        <v>6</v>
      </c>
      <c r="B12" s="3" t="s">
        <v>14</v>
      </c>
      <c r="C12" s="6">
        <f>D12+E12+F12+G12</f>
        <v>27047.3</v>
      </c>
      <c r="D12" s="6">
        <f>D11</f>
        <v>25695.7</v>
      </c>
      <c r="E12" s="6">
        <f>E11</f>
        <v>1351.6</v>
      </c>
      <c r="F12" s="6"/>
      <c r="G12" s="6"/>
      <c r="H12" s="6"/>
      <c r="I12" s="11"/>
      <c r="J12" s="11"/>
    </row>
    <row r="13" spans="1:10" ht="15.75">
      <c r="A13" s="3">
        <v>7</v>
      </c>
      <c r="B13" s="3" t="s">
        <v>15</v>
      </c>
      <c r="C13" s="6">
        <f t="shared" si="0"/>
        <v>27047.3</v>
      </c>
      <c r="D13" s="6">
        <f>D12</f>
        <v>25695.7</v>
      </c>
      <c r="E13" s="6">
        <f>E12</f>
        <v>1351.6</v>
      </c>
      <c r="F13" s="6"/>
      <c r="G13" s="6"/>
      <c r="H13" s="6"/>
      <c r="I13" s="11"/>
      <c r="J13" s="11"/>
    </row>
    <row r="14" spans="1:8" ht="35.25" customHeight="1">
      <c r="A14" s="3">
        <v>8</v>
      </c>
      <c r="B14" s="3" t="s">
        <v>32</v>
      </c>
      <c r="C14" s="6">
        <f>D14+E14+F14+G14+H14</f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1:8" ht="51" customHeight="1">
      <c r="A15" s="3"/>
      <c r="B15" s="3" t="s">
        <v>31</v>
      </c>
      <c r="C15" s="6">
        <f>D15+E15+F15+G15+H15</f>
        <v>0</v>
      </c>
      <c r="D15" s="6">
        <v>0</v>
      </c>
      <c r="E15" s="6">
        <v>0</v>
      </c>
      <c r="F15" s="6">
        <v>0</v>
      </c>
      <c r="G15" s="6">
        <v>0</v>
      </c>
      <c r="H15" s="6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12"/>
    </row>
    <row r="17" spans="1:8" ht="49.5" customHeight="1" thickBot="1">
      <c r="A17" s="14">
        <v>10</v>
      </c>
      <c r="B17" s="15" t="s">
        <v>18</v>
      </c>
      <c r="C17" s="15"/>
      <c r="D17" s="15"/>
      <c r="E17" s="15"/>
      <c r="F17" s="15"/>
      <c r="G17" s="15"/>
      <c r="H17" s="14"/>
    </row>
    <row r="18" spans="1:8" ht="24.75" customHeight="1">
      <c r="A18" s="11"/>
      <c r="B18" s="11"/>
      <c r="C18" s="11"/>
      <c r="D18" s="11"/>
      <c r="E18" s="16"/>
      <c r="F18" s="11"/>
      <c r="G18" s="11"/>
      <c r="H18" s="11"/>
    </row>
    <row r="19" spans="1:14" ht="37.5" customHeight="1">
      <c r="A19" s="35"/>
      <c r="B19" s="35"/>
      <c r="C19" s="35"/>
      <c r="D19" s="35"/>
      <c r="N19" s="1" t="s">
        <v>33</v>
      </c>
    </row>
    <row r="20" spans="1:4" ht="16.5" customHeight="1">
      <c r="A20" s="13"/>
      <c r="B20" s="13"/>
      <c r="C20" s="13"/>
      <c r="D20" s="13"/>
    </row>
    <row r="21" spans="1:2" ht="15.75">
      <c r="A21" s="37"/>
      <c r="B21" s="38"/>
    </row>
    <row r="22" spans="1:2" ht="15">
      <c r="A22" s="36"/>
      <c r="B22" s="36"/>
    </row>
    <row r="30" spans="5:8" ht="15.75">
      <c r="E30" s="35"/>
      <c r="F30" s="35"/>
      <c r="G30" s="35"/>
      <c r="H30" s="35"/>
    </row>
  </sheetData>
  <sheetProtection/>
  <mergeCells count="11">
    <mergeCell ref="D5:H5"/>
    <mergeCell ref="A19:D19"/>
    <mergeCell ref="A21:B21"/>
    <mergeCell ref="A22:B22"/>
    <mergeCell ref="E30:H30"/>
    <mergeCell ref="A1:H1"/>
    <mergeCell ref="A2:H2"/>
    <mergeCell ref="A3:H3"/>
    <mergeCell ref="A5:A6"/>
    <mergeCell ref="B5:B6"/>
    <mergeCell ref="C5:C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2019-12-30T06:21:46Z</cp:lastPrinted>
  <dcterms:created xsi:type="dcterms:W3CDTF">2010-05-24T10:10:57Z</dcterms:created>
  <dcterms:modified xsi:type="dcterms:W3CDTF">2020-01-16T08:40:50Z</dcterms:modified>
  <cp:category/>
  <cp:version/>
  <cp:contentType/>
  <cp:contentStatus/>
</cp:coreProperties>
</file>