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22995" windowHeight="9615"/>
  </bookViews>
  <sheets>
    <sheet name="2015" sheetId="1" r:id="rId1"/>
    <sheet name="Лист2" sheetId="2" r:id="rId2"/>
    <sheet name="Лист3" sheetId="3" r:id="rId3"/>
  </sheets>
  <definedNames>
    <definedName name="_xlnm.Print_Area" localSheetId="0">'2015'!$A$1:$K$21</definedName>
  </definedNames>
  <calcPr calcId="145621"/>
</workbook>
</file>

<file path=xl/calcChain.xml><?xml version="1.0" encoding="utf-8"?>
<calcChain xmlns="http://schemas.openxmlformats.org/spreadsheetml/2006/main">
  <c r="H20" i="1" l="1"/>
  <c r="J20" i="1"/>
  <c r="E20" i="1"/>
  <c r="F20" i="1"/>
  <c r="D20" i="1"/>
  <c r="G20" i="1" s="1"/>
  <c r="D18" i="1"/>
  <c r="G18" i="1" s="1"/>
  <c r="H7" i="1"/>
  <c r="H8" i="1"/>
  <c r="H9" i="1"/>
  <c r="H12" i="1"/>
  <c r="H19" i="1"/>
  <c r="H6" i="1"/>
  <c r="G7" i="1"/>
  <c r="G8" i="1"/>
  <c r="G9" i="1"/>
  <c r="G10" i="1"/>
  <c r="G11" i="1"/>
  <c r="G12" i="1"/>
  <c r="G13" i="1"/>
  <c r="G14" i="1"/>
  <c r="G15" i="1"/>
  <c r="G16" i="1"/>
  <c r="G17" i="1"/>
  <c r="G19" i="1"/>
  <c r="G6" i="1"/>
  <c r="K20" i="1"/>
  <c r="J19" i="1"/>
  <c r="I19" i="1"/>
  <c r="I20" i="1"/>
  <c r="I18" i="1"/>
  <c r="H18" i="1" l="1"/>
  <c r="J6" i="1"/>
  <c r="K18" i="1"/>
  <c r="F18" i="1" l="1"/>
  <c r="J7" i="1" l="1"/>
  <c r="J8" i="1"/>
  <c r="J9" i="1"/>
  <c r="J11" i="1"/>
  <c r="J12" i="1"/>
  <c r="J13" i="1"/>
  <c r="J14" i="1"/>
  <c r="J15" i="1"/>
  <c r="J16" i="1"/>
  <c r="J17" i="1"/>
  <c r="I6" i="1"/>
  <c r="I7" i="1"/>
  <c r="I8" i="1"/>
  <c r="I9" i="1"/>
  <c r="I11" i="1"/>
  <c r="I12" i="1"/>
  <c r="I13" i="1"/>
  <c r="I14" i="1"/>
  <c r="I15" i="1"/>
  <c r="I16" i="1"/>
  <c r="I17" i="1"/>
  <c r="E18" i="1" l="1"/>
  <c r="J10" i="1"/>
  <c r="I10" i="1"/>
  <c r="J18" i="1" l="1"/>
</calcChain>
</file>

<file path=xl/sharedStrings.xml><?xml version="1.0" encoding="utf-8"?>
<sst xmlns="http://schemas.openxmlformats.org/spreadsheetml/2006/main" count="31" uniqueCount="31">
  <si>
    <t>Наименование программы</t>
  </si>
  <si>
    <t>№    п/п</t>
  </si>
  <si>
    <t>Муниципальная программа МО "Гиагинский район" "Энергосбережение и повышение энергетической эффективности" на 2014-2018 гг</t>
  </si>
  <si>
    <t>11.</t>
  </si>
  <si>
    <t>Муниципальная программа МО "Гиагинский район" "Развитие сельского хозяйства и регулирование рынков сельскохозяйственной продукции, сырья и продовольствия " на 2014-2020 годы""</t>
  </si>
  <si>
    <t>12.</t>
  </si>
  <si>
    <t>Муниципальная программа МО "Развитие информатизации"  на 2015-2017 годы</t>
  </si>
  <si>
    <t>Муниципальная программа МО "Гиагинский район" "Развитие образования" на 2014-2018 годы</t>
  </si>
  <si>
    <t>Муниципальная программа МО "Гиагинский район" "Развитие культуры и искусства" на 2014-2018 годы</t>
  </si>
  <si>
    <t>Муниципальная программа МО "Гиагинский район" "Развитие экономики" на 2014-2018 годы</t>
  </si>
  <si>
    <t>Муниципальная программа МО "Гиагинский район" "Управление муниципальными финансами" на 2014-2018 годы</t>
  </si>
  <si>
    <t>Муниципальная программа МО "Гиагинский район" "Развитие молодежной политики" на 2014-2018 гг.</t>
  </si>
  <si>
    <t>Муниципальная программа МО "Гиагинский район" "Развитие физической культуры и спорта на 2014-2018 годы в МО "Гиагинский район""</t>
  </si>
  <si>
    <t>Муниципальная программа МО "Гиагинский район" "Защита населения и территоррии от чрезвычайных ситуаций природного и техногенного характера, обеспечение пожарной безопасности  и безопасности и безопасности людей на водных объектах на территории муниципального образования "Гиагинский район"" на 2014-2020 годы</t>
  </si>
  <si>
    <t>Муниципальная программа МО "Гиагинский район" "Обеспечение безопасности дорожного движения в Гиагинском районе на 2014-2018 годы"</t>
  </si>
  <si>
    <t>Муниципальная программа МО "Гиагинский район" "Доступная среда" на 2014-2018 годы</t>
  </si>
  <si>
    <t>Заместитель  главы администрации МО "Гиагинский район" - начальник управления финансов                                               В.Редька</t>
  </si>
  <si>
    <t>Отклонение от  факта за 1 квартал 2014 года</t>
  </si>
  <si>
    <t>Отклонение от  факта за 1 квартал 2015 года</t>
  </si>
  <si>
    <t>Всего:</t>
  </si>
  <si>
    <t>Сведения об исполнении  бюджета муниципального образования «Гиагинский район» в разрезе программ за I квартал 2015 год</t>
  </si>
  <si>
    <t>Факт за 1 квартал 2014 года                  тыс руб.</t>
  </si>
  <si>
    <t>Прогноз на 1 квартал 2015 года        тыс.руб.</t>
  </si>
  <si>
    <t>Фактическое исполнение на 01.04.2015 года                   тыс.руб.</t>
  </si>
  <si>
    <t>%                             исполнения</t>
  </si>
  <si>
    <t>Прогноз на  2015 года тыс.руб.</t>
  </si>
  <si>
    <t>%                           исполнения</t>
  </si>
  <si>
    <t>сумма                    тыс.руб.</t>
  </si>
  <si>
    <t>сумма                        тыс.руб.</t>
  </si>
  <si>
    <t>Итого по  муниципалным программам</t>
  </si>
  <si>
    <t xml:space="preserve">Ведомственная целевая программа "Регулирование имущественных отношений"                                                            на 2014-2016 годы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</si>
</sst>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0" fillId="2" borderId="0" xfId="0" applyFont="1" applyFill="1"/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 wrapText="1"/>
    </xf>
    <xf numFmtId="164" fontId="3" fillId="2" borderId="7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/>
    <xf numFmtId="165" fontId="2" fillId="2" borderId="5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right"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view="pageBreakPreview" topLeftCell="A13" zoomScale="60" zoomScaleNormal="100" workbookViewId="0">
      <selection activeCell="A21" sqref="A21:J21"/>
    </sheetView>
  </sheetViews>
  <sheetFormatPr defaultRowHeight="116.25" customHeight="1" x14ac:dyDescent="0.25"/>
  <cols>
    <col min="1" max="1" width="6.42578125" style="6" customWidth="1"/>
    <col min="2" max="2" width="40.28515625" style="6" customWidth="1"/>
    <col min="3" max="4" width="15.28515625" style="6" customWidth="1"/>
    <col min="5" max="5" width="14.42578125" style="6" customWidth="1"/>
    <col min="6" max="8" width="15.7109375" style="6" customWidth="1"/>
    <col min="9" max="9" width="17.5703125" style="6" customWidth="1"/>
    <col min="10" max="10" width="16.85546875" style="6" customWidth="1"/>
    <col min="11" max="11" width="16" customWidth="1"/>
  </cols>
  <sheetData>
    <row r="1" spans="1:11" s="1" customFormat="1" ht="41.25" customHeight="1" x14ac:dyDescent="0.25">
      <c r="A1" s="2"/>
      <c r="B1" s="2"/>
      <c r="C1" s="2"/>
      <c r="D1" s="2"/>
      <c r="E1" s="3"/>
      <c r="F1" s="5"/>
      <c r="G1" s="5"/>
      <c r="H1" s="5"/>
      <c r="I1" s="35"/>
      <c r="J1" s="35"/>
    </row>
    <row r="2" spans="1:11" ht="51.75" customHeight="1" x14ac:dyDescent="0.3">
      <c r="A2" s="36" t="s">
        <v>20</v>
      </c>
      <c r="B2" s="36"/>
      <c r="C2" s="36"/>
      <c r="D2" s="36"/>
      <c r="E2" s="36"/>
      <c r="F2" s="37"/>
      <c r="G2" s="37"/>
      <c r="H2" s="37"/>
      <c r="I2" s="37"/>
      <c r="J2" s="37"/>
    </row>
    <row r="3" spans="1:11" ht="21" customHeight="1" x14ac:dyDescent="0.25">
      <c r="A3" s="40"/>
      <c r="B3" s="40"/>
      <c r="C3" s="40"/>
      <c r="D3" s="40"/>
      <c r="E3" s="40"/>
    </row>
    <row r="4" spans="1:11" ht="45" customHeight="1" x14ac:dyDescent="0.25">
      <c r="A4" s="38" t="s">
        <v>1</v>
      </c>
      <c r="B4" s="25" t="s">
        <v>0</v>
      </c>
      <c r="C4" s="26"/>
      <c r="D4" s="41" t="s">
        <v>21</v>
      </c>
      <c r="E4" s="29" t="s">
        <v>22</v>
      </c>
      <c r="F4" s="41" t="s">
        <v>23</v>
      </c>
      <c r="G4" s="43" t="s">
        <v>17</v>
      </c>
      <c r="H4" s="43"/>
      <c r="I4" s="43" t="s">
        <v>18</v>
      </c>
      <c r="J4" s="43"/>
      <c r="K4" s="29" t="s">
        <v>25</v>
      </c>
    </row>
    <row r="5" spans="1:11" ht="66" customHeight="1" x14ac:dyDescent="0.25">
      <c r="A5" s="39"/>
      <c r="B5" s="27"/>
      <c r="C5" s="28"/>
      <c r="D5" s="42"/>
      <c r="E5" s="29"/>
      <c r="F5" s="42"/>
      <c r="G5" s="13" t="s">
        <v>27</v>
      </c>
      <c r="H5" s="13" t="s">
        <v>26</v>
      </c>
      <c r="I5" s="19" t="s">
        <v>28</v>
      </c>
      <c r="J5" s="19" t="s">
        <v>24</v>
      </c>
      <c r="K5" s="29"/>
    </row>
    <row r="6" spans="1:11" ht="60.75" customHeight="1" x14ac:dyDescent="0.25">
      <c r="A6" s="8"/>
      <c r="B6" s="30" t="s">
        <v>7</v>
      </c>
      <c r="C6" s="31"/>
      <c r="D6" s="21">
        <v>59884.6</v>
      </c>
      <c r="E6" s="14">
        <v>61286.8</v>
      </c>
      <c r="F6" s="15">
        <v>56790.400000000001</v>
      </c>
      <c r="G6" s="15">
        <f>F6-D6</f>
        <v>-3094.1999999999971</v>
      </c>
      <c r="H6" s="15">
        <f>F6/D6*100</f>
        <v>94.833062256406492</v>
      </c>
      <c r="I6" s="15">
        <f t="shared" ref="I6:I17" si="0">F6-E6</f>
        <v>-4496.4000000000015</v>
      </c>
      <c r="J6" s="15">
        <f>F6/E6*100</f>
        <v>92.663346756560955</v>
      </c>
      <c r="K6" s="14">
        <v>245147.3</v>
      </c>
    </row>
    <row r="7" spans="1:11" ht="53.25" customHeight="1" x14ac:dyDescent="0.25">
      <c r="A7" s="8"/>
      <c r="B7" s="29" t="s">
        <v>8</v>
      </c>
      <c r="C7" s="29"/>
      <c r="D7" s="14">
        <v>10487.2</v>
      </c>
      <c r="E7" s="14">
        <v>10218.700000000001</v>
      </c>
      <c r="F7" s="15">
        <v>11439.6</v>
      </c>
      <c r="G7" s="15">
        <f t="shared" ref="G7:G20" si="1">F7-D7</f>
        <v>952.39999999999964</v>
      </c>
      <c r="H7" s="15">
        <f t="shared" ref="H7:H19" si="2">F7/D7*100</f>
        <v>109.08154702875888</v>
      </c>
      <c r="I7" s="15">
        <f t="shared" si="0"/>
        <v>1220.8999999999996</v>
      </c>
      <c r="J7" s="15">
        <f t="shared" ref="J7:J17" si="3">F7/E7*100</f>
        <v>111.94770371965122</v>
      </c>
      <c r="K7" s="14">
        <v>40874.699999999997</v>
      </c>
    </row>
    <row r="8" spans="1:11" ht="68.25" customHeight="1" x14ac:dyDescent="0.25">
      <c r="A8" s="8"/>
      <c r="B8" s="11" t="s">
        <v>9</v>
      </c>
      <c r="C8" s="12"/>
      <c r="D8" s="21">
        <v>306</v>
      </c>
      <c r="E8" s="14">
        <v>101.5</v>
      </c>
      <c r="F8" s="15">
        <v>376</v>
      </c>
      <c r="G8" s="15">
        <f t="shared" si="1"/>
        <v>70</v>
      </c>
      <c r="H8" s="15">
        <f t="shared" si="2"/>
        <v>122.87581699346406</v>
      </c>
      <c r="I8" s="15">
        <f t="shared" si="0"/>
        <v>274.5</v>
      </c>
      <c r="J8" s="15">
        <f t="shared" si="3"/>
        <v>370.44334975369458</v>
      </c>
      <c r="K8" s="14">
        <v>406</v>
      </c>
    </row>
    <row r="9" spans="1:11" ht="57" customHeight="1" x14ac:dyDescent="0.25">
      <c r="A9" s="8"/>
      <c r="B9" s="29" t="s">
        <v>10</v>
      </c>
      <c r="C9" s="29"/>
      <c r="D9" s="14">
        <v>968.7</v>
      </c>
      <c r="E9" s="14">
        <v>1143.7</v>
      </c>
      <c r="F9" s="15">
        <v>981.8</v>
      </c>
      <c r="G9" s="15">
        <f t="shared" si="1"/>
        <v>13.099999999999909</v>
      </c>
      <c r="H9" s="15">
        <f t="shared" si="2"/>
        <v>101.35232786208319</v>
      </c>
      <c r="I9" s="15">
        <f t="shared" si="0"/>
        <v>-161.90000000000009</v>
      </c>
      <c r="J9" s="15">
        <f t="shared" si="3"/>
        <v>85.84418990994142</v>
      </c>
      <c r="K9" s="14">
        <v>4574.8999999999996</v>
      </c>
    </row>
    <row r="10" spans="1:11" ht="54.75" customHeight="1" x14ac:dyDescent="0.25">
      <c r="A10" s="7"/>
      <c r="B10" s="29" t="s">
        <v>2</v>
      </c>
      <c r="C10" s="29"/>
      <c r="D10" s="14">
        <v>0</v>
      </c>
      <c r="E10" s="14">
        <v>280</v>
      </c>
      <c r="F10" s="15">
        <v>0</v>
      </c>
      <c r="G10" s="15">
        <f t="shared" si="1"/>
        <v>0</v>
      </c>
      <c r="H10" s="15">
        <v>0</v>
      </c>
      <c r="I10" s="15">
        <f t="shared" si="0"/>
        <v>-280</v>
      </c>
      <c r="J10" s="15">
        <f t="shared" si="3"/>
        <v>0</v>
      </c>
      <c r="K10" s="14">
        <v>1120</v>
      </c>
    </row>
    <row r="11" spans="1:11" ht="69.75" customHeight="1" x14ac:dyDescent="0.25">
      <c r="A11" s="4"/>
      <c r="B11" s="29" t="s">
        <v>11</v>
      </c>
      <c r="C11" s="29"/>
      <c r="D11" s="14">
        <v>0</v>
      </c>
      <c r="E11" s="14">
        <v>34</v>
      </c>
      <c r="F11" s="15">
        <v>23.5</v>
      </c>
      <c r="G11" s="15">
        <f t="shared" si="1"/>
        <v>23.5</v>
      </c>
      <c r="H11" s="15">
        <v>0</v>
      </c>
      <c r="I11" s="15">
        <f t="shared" si="0"/>
        <v>-10.5</v>
      </c>
      <c r="J11" s="15">
        <f t="shared" si="3"/>
        <v>69.117647058823522</v>
      </c>
      <c r="K11" s="14">
        <v>136</v>
      </c>
    </row>
    <row r="12" spans="1:11" ht="73.5" customHeight="1" x14ac:dyDescent="0.25">
      <c r="A12" s="8"/>
      <c r="B12" s="29" t="s">
        <v>12</v>
      </c>
      <c r="C12" s="29"/>
      <c r="D12" s="14">
        <v>5</v>
      </c>
      <c r="E12" s="14">
        <v>65</v>
      </c>
      <c r="F12" s="15">
        <v>12</v>
      </c>
      <c r="G12" s="15">
        <f t="shared" si="1"/>
        <v>7</v>
      </c>
      <c r="H12" s="15">
        <f t="shared" si="2"/>
        <v>240</v>
      </c>
      <c r="I12" s="15">
        <f t="shared" si="0"/>
        <v>-53</v>
      </c>
      <c r="J12" s="15">
        <f t="shared" si="3"/>
        <v>18.461538461538463</v>
      </c>
      <c r="K12" s="14">
        <v>260</v>
      </c>
    </row>
    <row r="13" spans="1:11" ht="109.5" customHeight="1" x14ac:dyDescent="0.25">
      <c r="A13" s="4"/>
      <c r="B13" s="29" t="s">
        <v>4</v>
      </c>
      <c r="C13" s="29"/>
      <c r="D13" s="14">
        <v>0</v>
      </c>
      <c r="E13" s="14">
        <v>409.8</v>
      </c>
      <c r="F13" s="15">
        <v>0</v>
      </c>
      <c r="G13" s="15">
        <f t="shared" si="1"/>
        <v>0</v>
      </c>
      <c r="H13" s="15">
        <v>0</v>
      </c>
      <c r="I13" s="15">
        <f t="shared" si="0"/>
        <v>-409.8</v>
      </c>
      <c r="J13" s="15">
        <f t="shared" si="3"/>
        <v>0</v>
      </c>
      <c r="K13" s="14">
        <v>1639</v>
      </c>
    </row>
    <row r="14" spans="1:11" ht="153" customHeight="1" x14ac:dyDescent="0.25">
      <c r="A14" s="4"/>
      <c r="B14" s="29" t="s">
        <v>13</v>
      </c>
      <c r="C14" s="29"/>
      <c r="D14" s="14">
        <v>0</v>
      </c>
      <c r="E14" s="14">
        <v>463.3</v>
      </c>
      <c r="F14" s="15">
        <v>208.9</v>
      </c>
      <c r="G14" s="15">
        <f t="shared" si="1"/>
        <v>208.9</v>
      </c>
      <c r="H14" s="15">
        <v>0</v>
      </c>
      <c r="I14" s="15">
        <f t="shared" si="0"/>
        <v>-254.4</v>
      </c>
      <c r="J14" s="15">
        <f t="shared" si="3"/>
        <v>45.089574789553204</v>
      </c>
      <c r="K14" s="14">
        <v>1853.2</v>
      </c>
    </row>
    <row r="15" spans="1:11" ht="75.75" customHeight="1" x14ac:dyDescent="0.25">
      <c r="A15" s="4"/>
      <c r="B15" s="29" t="s">
        <v>14</v>
      </c>
      <c r="C15" s="29"/>
      <c r="D15" s="14">
        <v>0</v>
      </c>
      <c r="E15" s="14">
        <v>21</v>
      </c>
      <c r="F15" s="15">
        <v>0</v>
      </c>
      <c r="G15" s="15">
        <f t="shared" si="1"/>
        <v>0</v>
      </c>
      <c r="H15" s="15">
        <v>0</v>
      </c>
      <c r="I15" s="15">
        <f t="shared" si="0"/>
        <v>-21</v>
      </c>
      <c r="J15" s="15">
        <f t="shared" si="3"/>
        <v>0</v>
      </c>
      <c r="K15" s="14">
        <v>84</v>
      </c>
    </row>
    <row r="16" spans="1:11" s="1" customFormat="1" ht="53.25" customHeight="1" x14ac:dyDescent="0.25">
      <c r="A16" s="7" t="s">
        <v>3</v>
      </c>
      <c r="B16" s="30" t="s">
        <v>15</v>
      </c>
      <c r="C16" s="31"/>
      <c r="D16" s="21">
        <v>0</v>
      </c>
      <c r="E16" s="16">
        <v>68.2</v>
      </c>
      <c r="F16" s="17">
        <v>0</v>
      </c>
      <c r="G16" s="15">
        <f t="shared" si="1"/>
        <v>0</v>
      </c>
      <c r="H16" s="15">
        <v>0</v>
      </c>
      <c r="I16" s="17">
        <f t="shared" si="0"/>
        <v>-68.2</v>
      </c>
      <c r="J16" s="17">
        <f t="shared" si="3"/>
        <v>0</v>
      </c>
      <c r="K16" s="16">
        <v>273</v>
      </c>
    </row>
    <row r="17" spans="1:11" s="1" customFormat="1" ht="46.5" customHeight="1" x14ac:dyDescent="0.25">
      <c r="A17" s="7" t="s">
        <v>5</v>
      </c>
      <c r="B17" s="29" t="s">
        <v>6</v>
      </c>
      <c r="C17" s="29"/>
      <c r="D17" s="14">
        <v>0</v>
      </c>
      <c r="E17" s="14">
        <v>99.7</v>
      </c>
      <c r="F17" s="15">
        <v>80</v>
      </c>
      <c r="G17" s="15">
        <f t="shared" si="1"/>
        <v>80</v>
      </c>
      <c r="H17" s="15">
        <v>0</v>
      </c>
      <c r="I17" s="15">
        <f t="shared" si="0"/>
        <v>-19.700000000000003</v>
      </c>
      <c r="J17" s="15">
        <f t="shared" si="3"/>
        <v>80.240722166499495</v>
      </c>
      <c r="K17" s="14">
        <v>398.7</v>
      </c>
    </row>
    <row r="18" spans="1:11" ht="29.25" customHeight="1" x14ac:dyDescent="0.25">
      <c r="A18" s="9"/>
      <c r="B18" s="32" t="s">
        <v>29</v>
      </c>
      <c r="C18" s="31"/>
      <c r="D18" s="22">
        <f>D17+D16+D15+D14+D13+D12+D11+D10+D9+D8+D7+D6</f>
        <v>71651.5</v>
      </c>
      <c r="E18" s="16">
        <f>E17+E16+E15+E14+E13+E12+E11+E10+E9+E8+E7+E6</f>
        <v>74191.700000000012</v>
      </c>
      <c r="F18" s="17">
        <f>F17+F16+F15+F14+F13+F12+F11+F10+F9+F8+F7+F6</f>
        <v>69912.2</v>
      </c>
      <c r="G18" s="15">
        <f t="shared" si="1"/>
        <v>-1739.3000000000029</v>
      </c>
      <c r="H18" s="15">
        <f t="shared" si="2"/>
        <v>97.57255605255996</v>
      </c>
      <c r="I18" s="17">
        <f>F18-E18</f>
        <v>-4279.5000000000146</v>
      </c>
      <c r="J18" s="17">
        <f>F18/E18*100</f>
        <v>94.231834558313111</v>
      </c>
      <c r="K18" s="16">
        <f>K17+K16+K15+K14+K13+K12+K11+K10+K9+K8+K7+K6</f>
        <v>296766.8</v>
      </c>
    </row>
    <row r="19" spans="1:11" s="1" customFormat="1" ht="50.25" customHeight="1" x14ac:dyDescent="0.25">
      <c r="A19" s="10"/>
      <c r="B19" s="30" t="s">
        <v>30</v>
      </c>
      <c r="C19" s="31"/>
      <c r="D19" s="22">
        <v>26.3</v>
      </c>
      <c r="E19" s="16">
        <v>121.7</v>
      </c>
      <c r="F19" s="17">
        <v>3</v>
      </c>
      <c r="G19" s="15">
        <f t="shared" si="1"/>
        <v>-23.3</v>
      </c>
      <c r="H19" s="15">
        <f t="shared" si="2"/>
        <v>11.406844106463879</v>
      </c>
      <c r="I19" s="17">
        <f t="shared" ref="I19:I20" si="4">F19-E19</f>
        <v>-118.7</v>
      </c>
      <c r="J19" s="17">
        <f t="shared" ref="J19" si="5">F19/E19*100</f>
        <v>2.4650780608052587</v>
      </c>
      <c r="K19" s="16">
        <v>486.9</v>
      </c>
    </row>
    <row r="20" spans="1:11" s="1" customFormat="1" ht="15.75" x14ac:dyDescent="0.25">
      <c r="A20" s="18"/>
      <c r="B20" s="33" t="s">
        <v>19</v>
      </c>
      <c r="C20" s="34"/>
      <c r="D20" s="22">
        <f>D19+D18</f>
        <v>71677.8</v>
      </c>
      <c r="E20" s="22">
        <f t="shared" ref="E20:F20" si="6">E19+E18</f>
        <v>74313.400000000009</v>
      </c>
      <c r="F20" s="22">
        <f t="shared" si="6"/>
        <v>69915.199999999997</v>
      </c>
      <c r="G20" s="15">
        <f t="shared" si="1"/>
        <v>-1762.6000000000058</v>
      </c>
      <c r="H20" s="15">
        <f>F20/D20*100</f>
        <v>97.540940151622948</v>
      </c>
      <c r="I20" s="17">
        <f t="shared" si="4"/>
        <v>-4398.2000000000116</v>
      </c>
      <c r="J20" s="17">
        <f>F20/E20*100</f>
        <v>94.081551913921302</v>
      </c>
      <c r="K20" s="20">
        <f>K18+K19</f>
        <v>297253.7</v>
      </c>
    </row>
    <row r="21" spans="1:11" ht="54" customHeight="1" x14ac:dyDescent="0.3">
      <c r="A21" s="23" t="s">
        <v>16</v>
      </c>
      <c r="B21" s="24"/>
      <c r="C21" s="24"/>
      <c r="D21" s="24"/>
      <c r="E21" s="24"/>
      <c r="F21" s="24"/>
      <c r="G21" s="24"/>
      <c r="H21" s="24"/>
      <c r="I21" s="24"/>
      <c r="J21" s="24"/>
    </row>
  </sheetData>
  <mergeCells count="26">
    <mergeCell ref="K4:K5"/>
    <mergeCell ref="B19:C19"/>
    <mergeCell ref="B18:C18"/>
    <mergeCell ref="B20:C20"/>
    <mergeCell ref="I1:J1"/>
    <mergeCell ref="A2:J2"/>
    <mergeCell ref="A4:A5"/>
    <mergeCell ref="A3:E3"/>
    <mergeCell ref="E4:E5"/>
    <mergeCell ref="F4:F5"/>
    <mergeCell ref="D4:D5"/>
    <mergeCell ref="I4:J4"/>
    <mergeCell ref="G4:H4"/>
    <mergeCell ref="A21:J21"/>
    <mergeCell ref="B4:C5"/>
    <mergeCell ref="B10:C10"/>
    <mergeCell ref="B6:C6"/>
    <mergeCell ref="B7:C7"/>
    <mergeCell ref="B9:C9"/>
    <mergeCell ref="B11:C11"/>
    <mergeCell ref="B16:C16"/>
    <mergeCell ref="B17:C17"/>
    <mergeCell ref="B12:C12"/>
    <mergeCell ref="B13:C13"/>
    <mergeCell ref="B14:C14"/>
    <mergeCell ref="B15:C15"/>
  </mergeCells>
  <pageMargins left="0.31496062992125984" right="0.31496062992125984" top="0.74803149606299213" bottom="0.74803149606299213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2015</vt:lpstr>
      <vt:lpstr>Лист2</vt:lpstr>
      <vt:lpstr>Лист3</vt:lpstr>
      <vt:lpstr>'2015'!Область_печати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2015-05-25T12:30:42Z</cp:lastPrinted>
  <dcterms:created xsi:type="dcterms:W3CDTF">2013-11-12T13:28:52Z</dcterms:created>
  <dcterms:modified xsi:type="dcterms:W3CDTF">2015-05-25T12:30:58Z</dcterms:modified>
</cp:coreProperties>
</file>