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2015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6" i="1" l="1"/>
  <c r="G26" i="1"/>
  <c r="F25" i="1"/>
  <c r="F42" i="1" s="1"/>
  <c r="E25" i="1"/>
  <c r="E42" i="1" s="1"/>
  <c r="E34" i="1"/>
  <c r="H40" i="1"/>
  <c r="G40" i="1"/>
  <c r="G25" i="1" l="1"/>
  <c r="H25" i="1"/>
  <c r="F34" i="1"/>
  <c r="E30" i="1"/>
  <c r="H7" i="1" l="1"/>
  <c r="H9" i="1"/>
  <c r="H11" i="1"/>
  <c r="H13" i="1"/>
  <c r="H14" i="1"/>
  <c r="H15" i="1"/>
  <c r="H16" i="1"/>
  <c r="H17" i="1"/>
  <c r="H18" i="1"/>
  <c r="H20" i="1"/>
  <c r="H22" i="1"/>
  <c r="H24" i="1"/>
  <c r="H27" i="1"/>
  <c r="H29" i="1"/>
  <c r="H30" i="1"/>
  <c r="H31" i="1"/>
  <c r="H32" i="1"/>
  <c r="H33" i="1"/>
  <c r="H34" i="1"/>
  <c r="H35" i="1"/>
  <c r="H36" i="1"/>
  <c r="H37" i="1"/>
  <c r="H38" i="1"/>
  <c r="G7" i="1"/>
  <c r="G9" i="1"/>
  <c r="G11" i="1"/>
  <c r="G13" i="1"/>
  <c r="G14" i="1"/>
  <c r="G15" i="1"/>
  <c r="G16" i="1"/>
  <c r="G17" i="1"/>
  <c r="G18" i="1"/>
  <c r="G20" i="1"/>
  <c r="G22" i="1"/>
  <c r="G24" i="1"/>
  <c r="G27" i="1"/>
  <c r="G29" i="1"/>
  <c r="G30" i="1"/>
  <c r="G31" i="1"/>
  <c r="G32" i="1"/>
  <c r="G33" i="1"/>
  <c r="G34" i="1"/>
  <c r="G35" i="1"/>
  <c r="G36" i="1"/>
  <c r="G37" i="1"/>
  <c r="G38" i="1"/>
  <c r="E14" i="1" l="1"/>
  <c r="H42" i="1" l="1"/>
  <c r="G42" i="1"/>
</calcChain>
</file>

<file path=xl/sharedStrings.xml><?xml version="1.0" encoding="utf-8"?>
<sst xmlns="http://schemas.openxmlformats.org/spreadsheetml/2006/main" count="71" uniqueCount="56">
  <si>
    <t>тысяч рублей</t>
  </si>
  <si>
    <t>Наименование программы</t>
  </si>
  <si>
    <t>Итого: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</si>
  <si>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</si>
  <si>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</si>
  <si>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</si>
  <si>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</si>
  <si>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</si>
  <si>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</si>
  <si>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Муниципальная программа МО "Гиагинский район" "Энергосбережение и повышение энергетической эффективности" на 2014-2018 гг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</si>
  <si>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</si>
  <si>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</si>
  <si>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</si>
  <si>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</si>
  <si>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</si>
  <si>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</si>
  <si>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</si>
  <si>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</si>
  <si>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</si>
  <si>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</si>
  <si>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</si>
  <si>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</si>
  <si>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на 2014-2020 годы""</t>
  </si>
  <si>
    <t>Целевая статья</t>
  </si>
  <si>
    <t>6Б00000</t>
  </si>
  <si>
    <t>6Г00000</t>
  </si>
  <si>
    <t>6Д00000</t>
  </si>
  <si>
    <t>6И00000</t>
  </si>
  <si>
    <t>6Л00000</t>
  </si>
  <si>
    <t>6П00000</t>
  </si>
  <si>
    <t>12.</t>
  </si>
  <si>
    <t>Муниципальная программа МО "Развитие информатизации"  на 2015-2017 годы</t>
  </si>
  <si>
    <t>6Ц00000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</si>
  <si>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</si>
  <si>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</si>
  <si>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</si>
  <si>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образования" на 2014-2018 годы</t>
  </si>
  <si>
    <t>Муниципальная программа МО "Гиагинский район" "Развитие культуры и искусства" на 2014-2018 годы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</si>
  <si>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</si>
  <si>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"Управление муниципальными финансами" на 2014-2018 годы</t>
  </si>
  <si>
    <t>Муниципальная программа МО "Гиагинский район" "Развитие молодежной политики" на 2014-2018 гг.</t>
  </si>
  <si>
    <t>Муниципальная программа МО "Гиагинский район" "Развитие физической культуры и спорта на 2014-2018 годы в МО "Гиагинский район""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</si>
  <si>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</si>
  <si>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Муниципальная программа МО "Гиагинский район" "Обеспечение безопасности дорожного движения в Гиагинском районе на 2014-2018 годы"</t>
  </si>
  <si>
    <t>Муниципальная программа МО "Гиагинский район" "Доступная среда" на 2014-2018 годы</t>
  </si>
  <si>
    <t>Отклонение (+,-)</t>
  </si>
  <si>
    <t>Процент исполнения к уточненному плану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</si>
  <si>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</si>
  <si>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Г.Тхайцухов</t>
  </si>
  <si>
    <t>Приложение 6 к отчету</t>
  </si>
  <si>
    <t>Исполнение муниципальных программ  муниципального образования «Гиагинский район» с распределением бюджетных ассигнований за I полугодие 2015 год</t>
  </si>
  <si>
    <t>Уточненный план на 01.07.2015 г</t>
  </si>
  <si>
    <t>Фактическое исполнение на 01.07.2015 года</t>
  </si>
  <si>
    <t>13.</t>
  </si>
  <si>
    <t>6Ч00000</t>
  </si>
  <si>
    <t>Муниципальная программа МО "Гиагинский район"Переселение граждан из аварийного жилищного фонда" на 2015 - 2017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</si>
</sst>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topLeftCell="A19" zoomScale="60" zoomScaleNormal="100" workbookViewId="0">
      <selection activeCell="F28" sqref="F28"/>
    </sheetView>
  </sheetViews>
  <sheetFormatPr defaultRowHeight="116.25" customHeight="1" x14ac:dyDescent="0.25"/>
  <cols>
    <col min="1" max="1" width="14.28515625" style="8" customWidth="1"/>
    <col min="2" max="2" width="40.28515625" style="8" customWidth="1"/>
    <col min="3" max="3" width="15.28515625" style="8" customWidth="1"/>
    <col min="4" max="4" width="14.28515625" style="8" customWidth="1"/>
    <col min="5" max="5" width="26.5703125" style="8" customWidth="1"/>
    <col min="6" max="6" width="19.28515625" style="8" customWidth="1"/>
    <col min="7" max="7" width="17.5703125" style="8" customWidth="1"/>
    <col min="8" max="8" width="24.42578125" style="8" customWidth="1"/>
  </cols>
  <sheetData>
    <row r="1" spans="1:8" s="1" customFormat="1" ht="41.25" customHeight="1" x14ac:dyDescent="0.25">
      <c r="A1" s="2"/>
      <c r="B1" s="2"/>
      <c r="C1" s="2"/>
      <c r="D1" s="2"/>
      <c r="E1" s="3"/>
      <c r="F1" s="7"/>
      <c r="G1" s="24" t="s">
        <v>49</v>
      </c>
      <c r="H1" s="24"/>
    </row>
    <row r="2" spans="1:8" ht="51.75" customHeight="1" x14ac:dyDescent="0.25">
      <c r="A2" s="25" t="s">
        <v>50</v>
      </c>
      <c r="B2" s="25"/>
      <c r="C2" s="25"/>
      <c r="D2" s="25"/>
      <c r="E2" s="25"/>
      <c r="F2" s="26"/>
      <c r="G2" s="26"/>
      <c r="H2" s="26"/>
    </row>
    <row r="3" spans="1:8" ht="21" customHeight="1" x14ac:dyDescent="0.25">
      <c r="A3" s="29" t="s">
        <v>0</v>
      </c>
      <c r="B3" s="29"/>
      <c r="C3" s="29"/>
      <c r="D3" s="29"/>
      <c r="E3" s="29"/>
    </row>
    <row r="4" spans="1:8" ht="31.5" customHeight="1" x14ac:dyDescent="0.25">
      <c r="A4" s="27" t="s">
        <v>8</v>
      </c>
      <c r="B4" s="30" t="s">
        <v>1</v>
      </c>
      <c r="C4" s="30" t="s">
        <v>35</v>
      </c>
      <c r="D4" s="27" t="s">
        <v>23</v>
      </c>
      <c r="E4" s="30" t="s">
        <v>51</v>
      </c>
      <c r="F4" s="31" t="s">
        <v>52</v>
      </c>
      <c r="G4" s="31" t="s">
        <v>45</v>
      </c>
      <c r="H4" s="31" t="s">
        <v>46</v>
      </c>
    </row>
    <row r="5" spans="1:8" ht="38.25" customHeight="1" x14ac:dyDescent="0.25">
      <c r="A5" s="28"/>
      <c r="B5" s="30"/>
      <c r="C5" s="30"/>
      <c r="D5" s="28"/>
      <c r="E5" s="30"/>
      <c r="F5" s="32"/>
      <c r="G5" s="32"/>
      <c r="H5" s="32"/>
    </row>
    <row r="6" spans="1:8" ht="45" customHeight="1" x14ac:dyDescent="0.25">
      <c r="A6" s="9" t="s">
        <v>10</v>
      </c>
      <c r="B6" s="34" t="s">
        <v>36</v>
      </c>
      <c r="C6" s="35"/>
      <c r="D6" s="13"/>
      <c r="E6" s="14"/>
      <c r="F6" s="15"/>
      <c r="G6" s="15"/>
      <c r="H6" s="15"/>
    </row>
    <row r="7" spans="1:8" ht="47.25" x14ac:dyDescent="0.25">
      <c r="A7" s="16"/>
      <c r="B7" s="16" t="s">
        <v>3</v>
      </c>
      <c r="C7" s="42">
        <v>905</v>
      </c>
      <c r="D7" s="4">
        <v>620000</v>
      </c>
      <c r="E7" s="36">
        <v>248508.9</v>
      </c>
      <c r="F7" s="37">
        <v>137794.79999999999</v>
      </c>
      <c r="G7" s="37">
        <f t="shared" ref="G7:G40" si="0">F7-E7</f>
        <v>-110714.1</v>
      </c>
      <c r="H7" s="37">
        <f t="shared" ref="H7:H40" si="1">F7/E7*100</f>
        <v>55.448637855626096</v>
      </c>
    </row>
    <row r="8" spans="1:8" ht="47.25" customHeight="1" x14ac:dyDescent="0.25">
      <c r="A8" s="9" t="s">
        <v>11</v>
      </c>
      <c r="B8" s="30" t="s">
        <v>37</v>
      </c>
      <c r="C8" s="30"/>
      <c r="D8" s="9"/>
      <c r="E8" s="4"/>
      <c r="F8" s="15"/>
      <c r="G8" s="15"/>
      <c r="H8" s="15"/>
    </row>
    <row r="9" spans="1:8" ht="47.25" x14ac:dyDescent="0.25">
      <c r="A9" s="16"/>
      <c r="B9" s="16" t="s">
        <v>4</v>
      </c>
      <c r="C9" s="42">
        <v>902</v>
      </c>
      <c r="D9" s="4">
        <v>630000</v>
      </c>
      <c r="E9" s="36">
        <v>41124.699999999997</v>
      </c>
      <c r="F9" s="37">
        <v>24600.6</v>
      </c>
      <c r="G9" s="37">
        <f t="shared" si="0"/>
        <v>-16524.099999999999</v>
      </c>
      <c r="H9" s="37">
        <f t="shared" si="1"/>
        <v>59.819524519327807</v>
      </c>
    </row>
    <row r="10" spans="1:8" ht="45.75" customHeight="1" x14ac:dyDescent="0.25">
      <c r="A10" s="9" t="s">
        <v>12</v>
      </c>
      <c r="B10" s="34" t="s">
        <v>38</v>
      </c>
      <c r="C10" s="35"/>
      <c r="D10" s="13"/>
      <c r="E10" s="4"/>
      <c r="F10" s="15"/>
      <c r="G10" s="15"/>
      <c r="H10" s="15"/>
    </row>
    <row r="11" spans="1:8" ht="31.5" x14ac:dyDescent="0.25">
      <c r="A11" s="16"/>
      <c r="B11" s="16" t="s">
        <v>5</v>
      </c>
      <c r="C11" s="42">
        <v>908</v>
      </c>
      <c r="D11" s="4">
        <v>640000</v>
      </c>
      <c r="E11" s="36">
        <v>406</v>
      </c>
      <c r="F11" s="37">
        <v>376</v>
      </c>
      <c r="G11" s="37">
        <f t="shared" si="0"/>
        <v>-30</v>
      </c>
      <c r="H11" s="37">
        <f t="shared" si="1"/>
        <v>92.610837438423644</v>
      </c>
    </row>
    <row r="12" spans="1:8" ht="51.75" customHeight="1" x14ac:dyDescent="0.25">
      <c r="A12" s="9" t="s">
        <v>13</v>
      </c>
      <c r="B12" s="30" t="s">
        <v>39</v>
      </c>
      <c r="C12" s="30"/>
      <c r="D12" s="9"/>
      <c r="E12" s="4"/>
      <c r="F12" s="15"/>
      <c r="G12" s="15"/>
      <c r="H12" s="15"/>
    </row>
    <row r="13" spans="1:8" ht="47.25" x14ac:dyDescent="0.25">
      <c r="A13" s="16"/>
      <c r="B13" s="16" t="s">
        <v>6</v>
      </c>
      <c r="C13" s="42">
        <v>903</v>
      </c>
      <c r="D13" s="4">
        <v>650000</v>
      </c>
      <c r="E13" s="36">
        <v>4574.8999999999996</v>
      </c>
      <c r="F13" s="37">
        <v>2313.8000000000002</v>
      </c>
      <c r="G13" s="37">
        <f t="shared" si="0"/>
        <v>-2261.0999999999995</v>
      </c>
      <c r="H13" s="37">
        <f t="shared" si="1"/>
        <v>50.57596887363659</v>
      </c>
    </row>
    <row r="14" spans="1:8" ht="54.75" customHeight="1" x14ac:dyDescent="0.25">
      <c r="A14" s="9" t="s">
        <v>14</v>
      </c>
      <c r="B14" s="30" t="s">
        <v>9</v>
      </c>
      <c r="C14" s="30"/>
      <c r="D14" s="4">
        <v>660000</v>
      </c>
      <c r="E14" s="4">
        <f>E15+E16+E18+E17</f>
        <v>1120</v>
      </c>
      <c r="F14" s="15">
        <v>0</v>
      </c>
      <c r="G14" s="15">
        <f t="shared" si="0"/>
        <v>-1120</v>
      </c>
      <c r="H14" s="15">
        <f t="shared" si="1"/>
        <v>0</v>
      </c>
    </row>
    <row r="15" spans="1:8" ht="31.5" x14ac:dyDescent="0.25">
      <c r="A15" s="16"/>
      <c r="B15" s="16" t="s">
        <v>5</v>
      </c>
      <c r="C15" s="42">
        <v>908</v>
      </c>
      <c r="D15" s="4"/>
      <c r="E15" s="36">
        <v>100</v>
      </c>
      <c r="F15" s="37">
        <v>0</v>
      </c>
      <c r="G15" s="37">
        <f t="shared" si="0"/>
        <v>-100</v>
      </c>
      <c r="H15" s="37">
        <f t="shared" si="1"/>
        <v>0</v>
      </c>
    </row>
    <row r="16" spans="1:8" ht="47.25" x14ac:dyDescent="0.25">
      <c r="A16" s="16"/>
      <c r="B16" s="16" t="s">
        <v>4</v>
      </c>
      <c r="C16" s="42">
        <v>902</v>
      </c>
      <c r="D16" s="4"/>
      <c r="E16" s="36">
        <v>25</v>
      </c>
      <c r="F16" s="37">
        <v>0</v>
      </c>
      <c r="G16" s="37">
        <f t="shared" si="0"/>
        <v>-25</v>
      </c>
      <c r="H16" s="37">
        <f t="shared" si="1"/>
        <v>0</v>
      </c>
    </row>
    <row r="17" spans="1:8" s="1" customFormat="1" ht="47.25" x14ac:dyDescent="0.25">
      <c r="A17" s="16"/>
      <c r="B17" s="16" t="s">
        <v>6</v>
      </c>
      <c r="C17" s="42">
        <v>903</v>
      </c>
      <c r="D17" s="4"/>
      <c r="E17" s="36">
        <v>5</v>
      </c>
      <c r="F17" s="37">
        <v>0</v>
      </c>
      <c r="G17" s="37">
        <f t="shared" si="0"/>
        <v>-5</v>
      </c>
      <c r="H17" s="37">
        <f t="shared" si="1"/>
        <v>0</v>
      </c>
    </row>
    <row r="18" spans="1:8" ht="47.25" x14ac:dyDescent="0.25">
      <c r="A18" s="16"/>
      <c r="B18" s="16" t="s">
        <v>3</v>
      </c>
      <c r="C18" s="42">
        <v>905</v>
      </c>
      <c r="D18" s="4"/>
      <c r="E18" s="36">
        <v>990</v>
      </c>
      <c r="F18" s="37">
        <v>100</v>
      </c>
      <c r="G18" s="37">
        <f t="shared" si="0"/>
        <v>-890</v>
      </c>
      <c r="H18" s="37">
        <f t="shared" si="1"/>
        <v>10.1010101010101</v>
      </c>
    </row>
    <row r="19" spans="1:8" ht="46.5" customHeight="1" x14ac:dyDescent="0.25">
      <c r="A19" s="9" t="s">
        <v>15</v>
      </c>
      <c r="B19" s="30" t="s">
        <v>40</v>
      </c>
      <c r="C19" s="30"/>
      <c r="D19" s="4"/>
      <c r="E19" s="4"/>
      <c r="F19" s="15"/>
      <c r="G19" s="15"/>
      <c r="H19" s="15"/>
    </row>
    <row r="20" spans="1:8" ht="31.5" x14ac:dyDescent="0.25">
      <c r="A20" s="4"/>
      <c r="B20" s="16" t="s">
        <v>5</v>
      </c>
      <c r="C20" s="42">
        <v>908</v>
      </c>
      <c r="D20" s="4" t="s">
        <v>24</v>
      </c>
      <c r="E20" s="36">
        <v>136</v>
      </c>
      <c r="F20" s="37">
        <v>99.4</v>
      </c>
      <c r="G20" s="37">
        <f t="shared" si="0"/>
        <v>-36.599999999999994</v>
      </c>
      <c r="H20" s="37">
        <f t="shared" si="1"/>
        <v>73.088235294117652</v>
      </c>
    </row>
    <row r="21" spans="1:8" ht="48" customHeight="1" x14ac:dyDescent="0.25">
      <c r="A21" s="9" t="s">
        <v>7</v>
      </c>
      <c r="B21" s="30" t="s">
        <v>41</v>
      </c>
      <c r="C21" s="30"/>
      <c r="D21" s="9"/>
      <c r="E21" s="4"/>
      <c r="F21" s="15"/>
      <c r="G21" s="15"/>
      <c r="H21" s="15"/>
    </row>
    <row r="22" spans="1:8" ht="31.5" x14ac:dyDescent="0.25">
      <c r="A22" s="16"/>
      <c r="B22" s="16" t="s">
        <v>5</v>
      </c>
      <c r="C22" s="42">
        <v>908</v>
      </c>
      <c r="D22" s="4" t="s">
        <v>25</v>
      </c>
      <c r="E22" s="36">
        <v>260</v>
      </c>
      <c r="F22" s="37">
        <v>113.5</v>
      </c>
      <c r="G22" s="37">
        <f t="shared" si="0"/>
        <v>-146.5</v>
      </c>
      <c r="H22" s="37">
        <f t="shared" si="1"/>
        <v>43.653846153846153</v>
      </c>
    </row>
    <row r="23" spans="1:8" ht="78" customHeight="1" x14ac:dyDescent="0.25">
      <c r="A23" s="9" t="s">
        <v>16</v>
      </c>
      <c r="B23" s="30" t="s">
        <v>22</v>
      </c>
      <c r="C23" s="30"/>
      <c r="D23" s="9"/>
      <c r="E23" s="4"/>
      <c r="F23" s="15"/>
      <c r="G23" s="15"/>
      <c r="H23" s="15"/>
    </row>
    <row r="24" spans="1:8" ht="31.5" x14ac:dyDescent="0.25">
      <c r="A24" s="4"/>
      <c r="B24" s="16" t="s">
        <v>5</v>
      </c>
      <c r="C24" s="41">
        <v>908</v>
      </c>
      <c r="D24" s="17" t="s">
        <v>26</v>
      </c>
      <c r="E24" s="36">
        <v>3022.4</v>
      </c>
      <c r="F24" s="37">
        <v>0</v>
      </c>
      <c r="G24" s="37">
        <f t="shared" si="0"/>
        <v>-3022.4</v>
      </c>
      <c r="H24" s="37">
        <f t="shared" si="1"/>
        <v>0</v>
      </c>
    </row>
    <row r="25" spans="1:8" ht="134.25" customHeight="1" x14ac:dyDescent="0.25">
      <c r="A25" s="9" t="s">
        <v>17</v>
      </c>
      <c r="B25" s="30" t="s">
        <v>42</v>
      </c>
      <c r="C25" s="30"/>
      <c r="D25" s="9"/>
      <c r="E25" s="4">
        <f>E26+E27</f>
        <v>1853.2</v>
      </c>
      <c r="F25" s="4">
        <f>F26+F27</f>
        <v>738.4</v>
      </c>
      <c r="G25" s="37">
        <f t="shared" si="0"/>
        <v>-1114.8000000000002</v>
      </c>
      <c r="H25" s="37">
        <f t="shared" si="1"/>
        <v>39.844593136196849</v>
      </c>
    </row>
    <row r="26" spans="1:8" s="1" customFormat="1" ht="57.75" customHeight="1" x14ac:dyDescent="0.25">
      <c r="A26" s="23"/>
      <c r="B26" s="16" t="s">
        <v>3</v>
      </c>
      <c r="C26" s="40">
        <v>905</v>
      </c>
      <c r="D26" s="17" t="s">
        <v>27</v>
      </c>
      <c r="E26" s="36">
        <v>306</v>
      </c>
      <c r="F26" s="36">
        <v>306</v>
      </c>
      <c r="G26" s="37">
        <f t="shared" si="0"/>
        <v>0</v>
      </c>
      <c r="H26" s="37">
        <f t="shared" si="1"/>
        <v>100</v>
      </c>
    </row>
    <row r="27" spans="1:8" ht="46.5" customHeight="1" x14ac:dyDescent="0.25">
      <c r="A27" s="4"/>
      <c r="B27" s="16" t="s">
        <v>5</v>
      </c>
      <c r="C27" s="41">
        <v>908</v>
      </c>
      <c r="D27" s="17" t="s">
        <v>27</v>
      </c>
      <c r="E27" s="36">
        <v>1547.2</v>
      </c>
      <c r="F27" s="37">
        <v>432.4</v>
      </c>
      <c r="G27" s="37">
        <f t="shared" si="0"/>
        <v>-1114.8000000000002</v>
      </c>
      <c r="H27" s="37">
        <f t="shared" si="1"/>
        <v>27.947259565667011</v>
      </c>
    </row>
    <row r="28" spans="1:8" ht="63.75" customHeight="1" x14ac:dyDescent="0.25">
      <c r="A28" s="9" t="s">
        <v>18</v>
      </c>
      <c r="B28" s="30" t="s">
        <v>43</v>
      </c>
      <c r="C28" s="30"/>
      <c r="D28" s="9"/>
      <c r="E28" s="4"/>
      <c r="F28" s="15"/>
      <c r="G28" s="15"/>
      <c r="H28" s="15"/>
    </row>
    <row r="29" spans="1:8" ht="47.25" x14ac:dyDescent="0.25">
      <c r="A29" s="4"/>
      <c r="B29" s="16" t="s">
        <v>3</v>
      </c>
      <c r="C29" s="41">
        <v>908</v>
      </c>
      <c r="D29" s="17" t="s">
        <v>28</v>
      </c>
      <c r="E29" s="36">
        <v>84</v>
      </c>
      <c r="F29" s="37">
        <v>50</v>
      </c>
      <c r="G29" s="37">
        <f t="shared" si="0"/>
        <v>-34</v>
      </c>
      <c r="H29" s="37">
        <f t="shared" si="1"/>
        <v>59.523809523809526</v>
      </c>
    </row>
    <row r="30" spans="1:8" s="1" customFormat="1" ht="53.25" customHeight="1" x14ac:dyDescent="0.25">
      <c r="A30" s="9" t="s">
        <v>19</v>
      </c>
      <c r="B30" s="34" t="s">
        <v>44</v>
      </c>
      <c r="C30" s="35"/>
      <c r="D30" s="13" t="s">
        <v>29</v>
      </c>
      <c r="E30" s="9">
        <f>E31+E32+E33</f>
        <v>354.4</v>
      </c>
      <c r="F30" s="18">
        <v>0</v>
      </c>
      <c r="G30" s="18">
        <f t="shared" si="0"/>
        <v>-354.4</v>
      </c>
      <c r="H30" s="18">
        <f t="shared" si="1"/>
        <v>0</v>
      </c>
    </row>
    <row r="31" spans="1:8" s="1" customFormat="1" ht="31.5" x14ac:dyDescent="0.25">
      <c r="A31" s="4"/>
      <c r="B31" s="16" t="s">
        <v>20</v>
      </c>
      <c r="C31" s="41">
        <v>902</v>
      </c>
      <c r="D31" s="17"/>
      <c r="E31" s="4">
        <v>27</v>
      </c>
      <c r="F31" s="15">
        <v>0</v>
      </c>
      <c r="G31" s="15">
        <f t="shared" si="0"/>
        <v>-27</v>
      </c>
      <c r="H31" s="15">
        <f t="shared" si="1"/>
        <v>0</v>
      </c>
    </row>
    <row r="32" spans="1:8" s="1" customFormat="1" ht="62.25" customHeight="1" x14ac:dyDescent="0.25">
      <c r="A32" s="4"/>
      <c r="B32" s="16" t="s">
        <v>3</v>
      </c>
      <c r="C32" s="41">
        <v>905</v>
      </c>
      <c r="D32" s="17"/>
      <c r="E32" s="36">
        <v>237.5</v>
      </c>
      <c r="F32" s="37">
        <v>0</v>
      </c>
      <c r="G32" s="37">
        <f t="shared" si="0"/>
        <v>-237.5</v>
      </c>
      <c r="H32" s="37">
        <f t="shared" si="1"/>
        <v>0</v>
      </c>
    </row>
    <row r="33" spans="1:8" ht="46.5" customHeight="1" x14ac:dyDescent="0.25">
      <c r="A33" s="16"/>
      <c r="B33" s="16" t="s">
        <v>21</v>
      </c>
      <c r="C33" s="42">
        <v>908</v>
      </c>
      <c r="D33" s="4"/>
      <c r="E33" s="36">
        <v>89.9</v>
      </c>
      <c r="F33" s="37">
        <v>0</v>
      </c>
      <c r="G33" s="37">
        <f t="shared" si="0"/>
        <v>-89.9</v>
      </c>
      <c r="H33" s="37">
        <f t="shared" si="1"/>
        <v>0</v>
      </c>
    </row>
    <row r="34" spans="1:8" s="1" customFormat="1" ht="46.5" customHeight="1" x14ac:dyDescent="0.25">
      <c r="A34" s="9" t="s">
        <v>30</v>
      </c>
      <c r="B34" s="30" t="s">
        <v>31</v>
      </c>
      <c r="C34" s="30"/>
      <c r="D34" s="4" t="s">
        <v>32</v>
      </c>
      <c r="E34" s="4">
        <f>E35+E36+E37+E38</f>
        <v>398.7</v>
      </c>
      <c r="F34" s="15">
        <f>F35+F36+F37+F38</f>
        <v>80</v>
      </c>
      <c r="G34" s="15">
        <f t="shared" si="0"/>
        <v>-318.7</v>
      </c>
      <c r="H34" s="15">
        <f t="shared" si="1"/>
        <v>20.065211938801102</v>
      </c>
    </row>
    <row r="35" spans="1:8" s="1" customFormat="1" ht="31.5" x14ac:dyDescent="0.25">
      <c r="A35" s="9"/>
      <c r="B35" s="16" t="s">
        <v>21</v>
      </c>
      <c r="C35" s="42">
        <v>908</v>
      </c>
      <c r="D35" s="4"/>
      <c r="E35" s="36">
        <v>262</v>
      </c>
      <c r="F35" s="37">
        <v>0</v>
      </c>
      <c r="G35" s="37">
        <f t="shared" si="0"/>
        <v>-262</v>
      </c>
      <c r="H35" s="37">
        <f t="shared" si="1"/>
        <v>0</v>
      </c>
    </row>
    <row r="36" spans="1:8" s="1" customFormat="1" ht="63" x14ac:dyDescent="0.25">
      <c r="A36" s="9"/>
      <c r="B36" s="16" t="s">
        <v>33</v>
      </c>
      <c r="C36" s="42">
        <v>902</v>
      </c>
      <c r="D36" s="4"/>
      <c r="E36" s="36">
        <v>56.7</v>
      </c>
      <c r="F36" s="37">
        <v>0</v>
      </c>
      <c r="G36" s="37">
        <f t="shared" si="0"/>
        <v>-56.7</v>
      </c>
      <c r="H36" s="37">
        <f t="shared" si="1"/>
        <v>0</v>
      </c>
    </row>
    <row r="37" spans="1:8" s="1" customFormat="1" ht="31.5" x14ac:dyDescent="0.25">
      <c r="A37" s="9"/>
      <c r="B37" s="16" t="s">
        <v>20</v>
      </c>
      <c r="C37" s="42">
        <v>902</v>
      </c>
      <c r="D37" s="4"/>
      <c r="E37" s="36">
        <v>30</v>
      </c>
      <c r="F37" s="37">
        <v>30</v>
      </c>
      <c r="G37" s="37">
        <f t="shared" si="0"/>
        <v>0</v>
      </c>
      <c r="H37" s="37">
        <f t="shared" si="1"/>
        <v>100</v>
      </c>
    </row>
    <row r="38" spans="1:8" s="1" customFormat="1" ht="63" x14ac:dyDescent="0.25">
      <c r="A38" s="9"/>
      <c r="B38" s="16" t="s">
        <v>34</v>
      </c>
      <c r="C38" s="42">
        <v>910</v>
      </c>
      <c r="D38" s="4"/>
      <c r="E38" s="36">
        <v>50</v>
      </c>
      <c r="F38" s="37">
        <v>50</v>
      </c>
      <c r="G38" s="37">
        <f t="shared" si="0"/>
        <v>0</v>
      </c>
      <c r="H38" s="37">
        <f t="shared" si="1"/>
        <v>100</v>
      </c>
    </row>
    <row r="39" spans="1:8" s="1" customFormat="1" ht="64.5" customHeight="1" x14ac:dyDescent="0.25">
      <c r="A39" s="22" t="s">
        <v>53</v>
      </c>
      <c r="B39" s="34" t="s">
        <v>55</v>
      </c>
      <c r="C39" s="35"/>
      <c r="D39" s="4" t="s">
        <v>54</v>
      </c>
      <c r="E39" s="4"/>
      <c r="F39" s="15"/>
      <c r="G39" s="15"/>
      <c r="H39" s="15"/>
    </row>
    <row r="40" spans="1:8" s="1" customFormat="1" ht="31.5" x14ac:dyDescent="0.25">
      <c r="A40" s="23"/>
      <c r="B40" s="16" t="s">
        <v>21</v>
      </c>
      <c r="C40" s="42">
        <v>908</v>
      </c>
      <c r="D40" s="4"/>
      <c r="E40" s="36">
        <v>4842.5</v>
      </c>
      <c r="F40" s="37">
        <v>0</v>
      </c>
      <c r="G40" s="37">
        <f t="shared" si="0"/>
        <v>-4842.5</v>
      </c>
      <c r="H40" s="37">
        <f t="shared" si="1"/>
        <v>0</v>
      </c>
    </row>
    <row r="41" spans="1:8" s="1" customFormat="1" ht="15.75" x14ac:dyDescent="0.25">
      <c r="A41" s="23"/>
      <c r="B41" s="38"/>
      <c r="C41" s="4"/>
      <c r="D41" s="4"/>
      <c r="E41" s="4"/>
      <c r="F41" s="15"/>
      <c r="G41" s="15"/>
      <c r="H41" s="15"/>
    </row>
    <row r="42" spans="1:8" ht="15.75" x14ac:dyDescent="0.25">
      <c r="A42" s="19"/>
      <c r="B42" s="20" t="s">
        <v>2</v>
      </c>
      <c r="C42" s="21"/>
      <c r="D42" s="9"/>
      <c r="E42" s="9">
        <f>E34+E30+E29+E24+E22+E20+E14+E13+E11+E9+E7+E40+E25</f>
        <v>306685.7</v>
      </c>
      <c r="F42" s="23">
        <f>F34+F30+F29+F24+F22+F20+F14+F13+F11+F9+F7+F40+F25</f>
        <v>166166.49999999997</v>
      </c>
      <c r="G42" s="18">
        <f>F42-E42</f>
        <v>-140519.20000000004</v>
      </c>
      <c r="H42" s="18">
        <f>F42/E42*100</f>
        <v>54.18136548264232</v>
      </c>
    </row>
    <row r="43" spans="1:8" s="1" customFormat="1" ht="15.75" x14ac:dyDescent="0.25">
      <c r="A43" s="5"/>
      <c r="B43" s="5"/>
      <c r="C43" s="5"/>
      <c r="D43" s="5"/>
      <c r="E43" s="10"/>
      <c r="F43" s="8"/>
      <c r="G43" s="8"/>
      <c r="H43" s="8"/>
    </row>
    <row r="44" spans="1:8" s="1" customFormat="1" ht="15.75" x14ac:dyDescent="0.25">
      <c r="A44" s="5"/>
      <c r="B44" s="5"/>
      <c r="C44" s="5"/>
      <c r="D44" s="5"/>
      <c r="E44" s="10"/>
      <c r="F44" s="8"/>
      <c r="G44" s="8"/>
      <c r="H44" s="8"/>
    </row>
    <row r="45" spans="1:8" ht="45" customHeight="1" x14ac:dyDescent="0.25">
      <c r="A45" s="33" t="s">
        <v>47</v>
      </c>
      <c r="B45" s="33"/>
      <c r="C45" s="33"/>
      <c r="D45" s="11"/>
      <c r="E45" s="39"/>
      <c r="F45" s="6"/>
      <c r="G45" s="12" t="s">
        <v>48</v>
      </c>
      <c r="H45" s="12"/>
    </row>
  </sheetData>
  <mergeCells count="25">
    <mergeCell ref="B10:C10"/>
    <mergeCell ref="B14:C14"/>
    <mergeCell ref="B12:C12"/>
    <mergeCell ref="B8:C8"/>
    <mergeCell ref="B6:C6"/>
    <mergeCell ref="A45:C45"/>
    <mergeCell ref="B19:C19"/>
    <mergeCell ref="B21:C21"/>
    <mergeCell ref="B23:C23"/>
    <mergeCell ref="B25:C25"/>
    <mergeCell ref="B28:C28"/>
    <mergeCell ref="B30:C30"/>
    <mergeCell ref="B34:C34"/>
    <mergeCell ref="B39:C39"/>
    <mergeCell ref="G1:H1"/>
    <mergeCell ref="A2:H2"/>
    <mergeCell ref="A4:A5"/>
    <mergeCell ref="A3:E3"/>
    <mergeCell ref="B4:B5"/>
    <mergeCell ref="C4:C5"/>
    <mergeCell ref="E4:E5"/>
    <mergeCell ref="D4:D5"/>
    <mergeCell ref="F4:F5"/>
    <mergeCell ref="G4:G5"/>
    <mergeCell ref="H4:H5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2015-05-08T07:58:47Z</cp:lastPrinted>
  <dcterms:created xsi:type="dcterms:W3CDTF">2013-11-12T13:28:52Z</dcterms:created>
  <dcterms:modified xsi:type="dcterms:W3CDTF">2015-07-28T10:14:49Z</dcterms:modified>
</cp:coreProperties>
</file>