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<sst xmlns="http://schemas.openxmlformats.org/spreadsheetml/2006/main" count="70" uniqueCount="60">
  <si>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</si>
  <si>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</si>
  <si>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</si>
  <si>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</si>
  <si>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</si>
  <si>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</si>
  <si>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</si>
  <si>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</si>
  <si>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</si>
  <si>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</si>
  <si>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</si>
  <si>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</si>
  <si>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</si>
  <si>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</si>
  <si>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</si>
  <si>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</si>
  <si>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</si>
  <si>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</si>
  <si>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</si>
  <si>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</si>
  <si>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</si>
  <si>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</si>
  <si>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</si>
  <si>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</si>
  <si>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</si>
  <si>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</si>
  <si>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</si>
  <si>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</si>
  <si>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</si>
  <si>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</si>
  <si>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</si>
  <si>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</si>
  <si>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</si>
  <si>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</si>
  <si>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</si>
  <si>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</si>
  <si>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</si>
  <si>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</si>
  <si>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</si>
  <si>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</si>
  <si>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</si>
  <si>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</si>
  <si>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</si>
  <si>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</si>
  <si>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</si>
  <si>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Утвержденный бюджет на 2015 год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</si>
  <si>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</si>
  <si>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</si>
  <si>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</si>
  <si>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</si>
  <si>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</si>
  <si>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</si>
  <si>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</si>
  <si>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Руководитель ____________________________ В.В.Редька</t>
  </si>
  <si>
    <t>Бюджетные кредиты, предоставленные из республиканского бюджета в 2015 году</t>
  </si>
  <si>
    <t xml:space="preserve">             Информация об исполнении консолидированного бюджета и  бюджета МО "Гиагинский район"  на 1 июля 2015 г</t>
  </si>
  <si>
    <t>Исполнение на 01.07.2015 года</t>
  </si>
  <si>
    <t>Исполнение на 01.07.2015 г.</t>
  </si>
  <si>
    <t>Исполнение на 01.07.2015г</t>
  </si>
  <si>
    <t>Муниципальный долг на 01.07.2015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</si>
</sst>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172" fontId="45" fillId="0" borderId="10" xfId="0" applyNumberFormat="1" applyFont="1" applyBorder="1" applyAlignment="1">
      <alignment horizontal="right"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13" xfId="0" applyNumberFormat="1" applyFont="1" applyFill="1" applyBorder="1" applyAlignment="1">
      <alignment horizontal="right"/>
    </xf>
    <xf numFmtId="172" fontId="47" fillId="33" borderId="14" xfId="0" applyNumberFormat="1" applyFont="1" applyFill="1" applyBorder="1" applyAlignment="1">
      <alignment horizontal="right"/>
    </xf>
    <xf numFmtId="172" fontId="48" fillId="33" borderId="15" xfId="0" applyNumberFormat="1" applyFont="1" applyFill="1" applyBorder="1" applyAlignment="1">
      <alignment horizontal="right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172" fontId="2" fillId="34" borderId="10" xfId="0" applyNumberFormat="1" applyFont="1" applyFill="1" applyBorder="1" applyAlignment="1">
      <alignment horizontal="right" wrapText="1"/>
    </xf>
    <xf numFmtId="0" fontId="45" fillId="0" borderId="16" xfId="0" applyFont="1" applyFill="1" applyBorder="1" applyAlignment="1">
      <alignment wrapText="1"/>
    </xf>
    <xf numFmtId="172" fontId="45" fillId="0" borderId="16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9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173" fontId="44" fillId="0" borderId="10" xfId="0" applyNumberFormat="1" applyFont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172" fontId="45" fillId="0" borderId="0" xfId="0" applyNumberFormat="1" applyFont="1" applyBorder="1" applyAlignment="1">
      <alignment horizontal="right"/>
    </xf>
    <xf numFmtId="172" fontId="45" fillId="33" borderId="15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wrapText="1"/>
    </xf>
    <xf numFmtId="0" fontId="44" fillId="0" borderId="18" xfId="0" applyFont="1" applyBorder="1" applyAlignment="1">
      <alignment wrapText="1"/>
    </xf>
    <xf numFmtId="0" fontId="44" fillId="0" borderId="17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2" fontId="51" fillId="0" borderId="16" xfId="0" applyNumberFormat="1" applyFont="1" applyBorder="1" applyAlignment="1">
      <alignment horizontal="center"/>
    </xf>
    <xf numFmtId="0" fontId="45" fillId="0" borderId="18" xfId="0" applyFont="1" applyBorder="1" applyAlignment="1">
      <alignment wrapText="1"/>
    </xf>
    <xf numFmtId="0" fontId="44" fillId="0" borderId="20" xfId="0" applyFont="1" applyBorder="1" applyAlignment="1">
      <alignment horizontal="right"/>
    </xf>
    <xf numFmtId="0" fontId="45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60" zoomScalePageLayoutView="0" workbookViewId="0" topLeftCell="A28">
      <selection activeCell="G59" sqref="G59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5:7" ht="7.5" customHeight="1">
      <c r="E1" s="64"/>
      <c r="F1" s="64"/>
      <c r="G1" s="64"/>
    </row>
    <row r="2" spans="1:7" ht="18.75" customHeight="1">
      <c r="A2" s="63" t="s">
        <v>55</v>
      </c>
      <c r="B2" s="63"/>
      <c r="C2" s="63"/>
      <c r="D2" s="63"/>
      <c r="E2" s="63"/>
      <c r="F2" s="63"/>
      <c r="G2" s="63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58"/>
      <c r="B4" s="59" t="s">
        <v>0</v>
      </c>
      <c r="C4" s="59"/>
      <c r="D4" s="59"/>
      <c r="E4" s="59" t="s">
        <v>47</v>
      </c>
      <c r="F4" s="59"/>
      <c r="G4" s="59"/>
    </row>
    <row r="5" spans="1:7" ht="48.75" customHeight="1">
      <c r="A5" s="58"/>
      <c r="B5" s="5" t="s">
        <v>45</v>
      </c>
      <c r="C5" s="5" t="s">
        <v>56</v>
      </c>
      <c r="D5" s="5" t="s">
        <v>1</v>
      </c>
      <c r="E5" s="5" t="s">
        <v>45</v>
      </c>
      <c r="F5" s="5" t="s">
        <v>56</v>
      </c>
      <c r="G5" s="5" t="s">
        <v>1</v>
      </c>
    </row>
    <row r="6" spans="1:7" ht="15.75">
      <c r="A6" s="60" t="s">
        <v>8</v>
      </c>
      <c r="B6" s="61"/>
      <c r="C6" s="61"/>
      <c r="D6" s="61"/>
      <c r="E6" s="61"/>
      <c r="F6" s="61"/>
      <c r="G6" s="62"/>
    </row>
    <row r="7" spans="1:7" ht="15">
      <c r="A7" s="46" t="s">
        <v>27</v>
      </c>
      <c r="B7" s="55">
        <f>B9+B8+B10+B11+B16</f>
        <v>119489.55600000001</v>
      </c>
      <c r="C7" s="55">
        <f>C9+C8+C10+C11+C16</f>
        <v>58352.905</v>
      </c>
      <c r="D7" s="55">
        <f>D9+D8+D10+D11+D16</f>
        <v>260.89835709399426</v>
      </c>
      <c r="E7" s="55">
        <f>E8+E9+E10+E11+E16</f>
        <v>76618.065</v>
      </c>
      <c r="F7" s="55">
        <f>F8+F9+F10+F11+F16</f>
        <v>40475.515999999996</v>
      </c>
      <c r="G7" s="33">
        <f>F7/E7*100</f>
        <v>52.827640583196654</v>
      </c>
    </row>
    <row r="8" spans="1:7" ht="15">
      <c r="A8" s="36" t="s">
        <v>3</v>
      </c>
      <c r="B8" s="28">
        <v>54266.9</v>
      </c>
      <c r="C8" s="28">
        <v>25249</v>
      </c>
      <c r="D8" s="28">
        <f>C8/B8*100</f>
        <v>46.527441221075826</v>
      </c>
      <c r="E8" s="28">
        <v>37986.9</v>
      </c>
      <c r="F8" s="35">
        <v>17684.1</v>
      </c>
      <c r="G8" s="34">
        <f>F8/E8*100</f>
        <v>46.55315385040632</v>
      </c>
    </row>
    <row r="9" spans="1:7" ht="30" customHeight="1">
      <c r="A9" s="36" t="s">
        <v>4</v>
      </c>
      <c r="B9" s="28">
        <v>6529.756</v>
      </c>
      <c r="C9" s="28">
        <v>3535.874</v>
      </c>
      <c r="D9" s="28">
        <f>C9/B9*100</f>
        <v>54.15017038921515</v>
      </c>
      <c r="E9" s="28">
        <v>79.665</v>
      </c>
      <c r="F9" s="35">
        <v>43.142</v>
      </c>
      <c r="G9" s="34">
        <f>F9/E9*100</f>
        <v>54.15427100985376</v>
      </c>
    </row>
    <row r="10" spans="1:7" ht="19.5" customHeight="1">
      <c r="A10" s="36" t="s">
        <v>28</v>
      </c>
      <c r="B10" s="28">
        <v>23022.9</v>
      </c>
      <c r="C10" s="28">
        <v>17423.627</v>
      </c>
      <c r="D10" s="28">
        <f>C10/B10*100</f>
        <v>75.6795494920275</v>
      </c>
      <c r="E10" s="28">
        <v>19958.7</v>
      </c>
      <c r="F10" s="35">
        <v>14799.1</v>
      </c>
      <c r="G10" s="34">
        <f>F10/E10*100</f>
        <v>74.14861689388587</v>
      </c>
    </row>
    <row r="11" spans="1:7" ht="19.5" customHeight="1">
      <c r="A11" s="36" t="s">
        <v>35</v>
      </c>
      <c r="B11" s="28">
        <v>33077.5</v>
      </c>
      <c r="C11" s="28">
        <v>10799.067</v>
      </c>
      <c r="D11" s="28">
        <f>C11/B11*100</f>
        <v>32.64777265512811</v>
      </c>
      <c r="E11" s="28">
        <v>16192.8</v>
      </c>
      <c r="F11" s="35">
        <v>6688.597</v>
      </c>
      <c r="G11" s="34">
        <f>F11/E11*100</f>
        <v>41.30599402203449</v>
      </c>
    </row>
    <row r="12" spans="1:7" ht="17.25" customHeight="1">
      <c r="A12" s="36" t="s">
        <v>36</v>
      </c>
      <c r="B12" s="54"/>
      <c r="C12" s="54"/>
      <c r="D12" s="54"/>
      <c r="E12" s="54"/>
      <c r="F12" s="54"/>
      <c r="G12" s="54"/>
    </row>
    <row r="13" spans="1:9" ht="15">
      <c r="A13" s="37" t="s">
        <v>38</v>
      </c>
      <c r="B13" s="28">
        <v>16192.8</v>
      </c>
      <c r="C13" s="28">
        <v>6688.597</v>
      </c>
      <c r="D13" s="28">
        <f>C13/B13*100</f>
        <v>41.30599402203449</v>
      </c>
      <c r="E13" s="28">
        <v>16192.8</v>
      </c>
      <c r="F13" s="35">
        <v>6688.597</v>
      </c>
      <c r="G13" s="34">
        <f>F13/E13*100</f>
        <v>41.30599402203449</v>
      </c>
      <c r="I13" s="10"/>
    </row>
    <row r="14" spans="1:9" ht="15">
      <c r="A14" s="37" t="s">
        <v>48</v>
      </c>
      <c r="B14" s="28">
        <v>1551</v>
      </c>
      <c r="C14" s="28">
        <v>265.338</v>
      </c>
      <c r="D14" s="28">
        <f>C14/B14*100</f>
        <v>17.10754352030948</v>
      </c>
      <c r="E14" s="28">
        <v>0</v>
      </c>
      <c r="F14" s="35">
        <v>0</v>
      </c>
      <c r="G14" s="34">
        <v>0</v>
      </c>
      <c r="I14" s="10"/>
    </row>
    <row r="15" spans="1:7" ht="15">
      <c r="A15" s="38" t="s">
        <v>49</v>
      </c>
      <c r="B15" s="28">
        <v>15333.7</v>
      </c>
      <c r="C15" s="28">
        <v>3845.131</v>
      </c>
      <c r="D15" s="28">
        <f>C15/B15*100</f>
        <v>25.076341652699607</v>
      </c>
      <c r="E15" s="28">
        <v>0</v>
      </c>
      <c r="F15" s="35">
        <v>0</v>
      </c>
      <c r="G15" s="34">
        <v>0</v>
      </c>
    </row>
    <row r="16" spans="1:7" ht="15">
      <c r="A16" s="39" t="s">
        <v>29</v>
      </c>
      <c r="B16" s="29">
        <v>2592.5</v>
      </c>
      <c r="C16" s="29">
        <f>1345.028+0.309</f>
        <v>1345.337</v>
      </c>
      <c r="D16" s="29">
        <f>C16/B16*100</f>
        <v>51.89342333654773</v>
      </c>
      <c r="E16" s="29">
        <v>2400</v>
      </c>
      <c r="F16" s="29">
        <f>1260.268+0.309</f>
        <v>1260.577</v>
      </c>
      <c r="G16" s="29">
        <f>F16/E16*100</f>
        <v>52.52404166666666</v>
      </c>
    </row>
    <row r="17" spans="1:7" ht="15" customHeight="1">
      <c r="A17" s="40" t="s">
        <v>30</v>
      </c>
      <c r="B17" s="30">
        <f>B18+B19+B20+B22+B23</f>
        <v>39280.292</v>
      </c>
      <c r="C17" s="30">
        <f>C18+C19+C20+C22+C23+C21</f>
        <v>13614.597499999998</v>
      </c>
      <c r="D17" s="31">
        <f aca="true" t="shared" si="0" ref="D17:D23">C17/B17*100</f>
        <v>34.66012294409623</v>
      </c>
      <c r="E17" s="30">
        <f>E18+E19+E20+E22+E23</f>
        <v>38191.092</v>
      </c>
      <c r="F17" s="30">
        <f>F18+F19+F20+F21+F22+F23</f>
        <v>12056.131</v>
      </c>
      <c r="G17" s="33">
        <f aca="true" t="shared" si="1" ref="G17:G23">F17/E17*100</f>
        <v>31.567913795185536</v>
      </c>
    </row>
    <row r="18" spans="1:7" ht="45">
      <c r="A18" s="39" t="s">
        <v>31</v>
      </c>
      <c r="B18" s="28">
        <v>36108.15</v>
      </c>
      <c r="C18" s="28">
        <v>11321.58</v>
      </c>
      <c r="D18" s="28">
        <f t="shared" si="0"/>
        <v>31.35463877268705</v>
      </c>
      <c r="E18" s="28">
        <v>35547.1</v>
      </c>
      <c r="F18" s="35">
        <v>10259.76</v>
      </c>
      <c r="G18" s="34">
        <f t="shared" si="1"/>
        <v>28.86243884873872</v>
      </c>
    </row>
    <row r="19" spans="1:10" ht="30.75" customHeight="1">
      <c r="A19" s="39" t="s">
        <v>32</v>
      </c>
      <c r="B19" s="28">
        <v>740</v>
      </c>
      <c r="C19" s="28">
        <v>426.2645</v>
      </c>
      <c r="D19" s="28">
        <f t="shared" si="0"/>
        <v>57.60331081081082</v>
      </c>
      <c r="E19" s="28">
        <v>740</v>
      </c>
      <c r="F19" s="35">
        <v>426.264</v>
      </c>
      <c r="G19" s="34">
        <f t="shared" si="1"/>
        <v>57.60324324324324</v>
      </c>
      <c r="J19" s="7"/>
    </row>
    <row r="20" spans="1:7" ht="27" customHeight="1">
      <c r="A20" s="39" t="s">
        <v>5</v>
      </c>
      <c r="B20" s="28">
        <v>140.95</v>
      </c>
      <c r="C20" s="28">
        <v>143.943</v>
      </c>
      <c r="D20" s="28">
        <f t="shared" si="0"/>
        <v>102.12344803121675</v>
      </c>
      <c r="E20" s="28">
        <v>100</v>
      </c>
      <c r="F20" s="35">
        <v>104.418</v>
      </c>
      <c r="G20" s="34">
        <f t="shared" si="1"/>
        <v>104.418</v>
      </c>
    </row>
    <row r="21" spans="1:7" ht="27" customHeight="1">
      <c r="A21" s="39" t="s">
        <v>50</v>
      </c>
      <c r="B21" s="28">
        <v>0</v>
      </c>
      <c r="C21" s="28">
        <v>337.68</v>
      </c>
      <c r="D21" s="28">
        <v>0</v>
      </c>
      <c r="E21" s="28">
        <v>0</v>
      </c>
      <c r="F21" s="35">
        <v>330.48</v>
      </c>
      <c r="G21" s="34">
        <v>0</v>
      </c>
    </row>
    <row r="22" spans="1:7" ht="18" customHeight="1">
      <c r="A22" s="39" t="s">
        <v>6</v>
      </c>
      <c r="B22" s="28">
        <v>1657</v>
      </c>
      <c r="C22" s="28">
        <v>514.042</v>
      </c>
      <c r="D22" s="28">
        <f t="shared" si="0"/>
        <v>31.022450211225106</v>
      </c>
      <c r="E22" s="28">
        <v>1550</v>
      </c>
      <c r="F22" s="35">
        <v>481.161</v>
      </c>
      <c r="G22" s="34">
        <f t="shared" si="1"/>
        <v>31.042645161290324</v>
      </c>
    </row>
    <row r="23" spans="1:7" ht="15">
      <c r="A23" s="39" t="s">
        <v>33</v>
      </c>
      <c r="B23" s="29">
        <v>634.192</v>
      </c>
      <c r="C23" s="29">
        <v>871.088</v>
      </c>
      <c r="D23" s="29">
        <f t="shared" si="0"/>
        <v>137.35398743598154</v>
      </c>
      <c r="E23" s="29">
        <v>253.992</v>
      </c>
      <c r="F23" s="29">
        <v>454.048</v>
      </c>
      <c r="G23" s="29">
        <f t="shared" si="1"/>
        <v>178.76468550190557</v>
      </c>
    </row>
    <row r="24" spans="1:7" ht="15">
      <c r="A24" s="40" t="s">
        <v>7</v>
      </c>
      <c r="B24" s="31">
        <f>B26+B27+B28+B29+B30+B31</f>
        <v>279591.757</v>
      </c>
      <c r="C24" s="31">
        <f>C26+C27+C28+C29+C30+C31</f>
        <v>144176.506</v>
      </c>
      <c r="D24" s="31">
        <f aca="true" t="shared" si="2" ref="D24:D32">C24/B24*100</f>
        <v>51.56679422419453</v>
      </c>
      <c r="E24" s="31">
        <f>E26+E27+E28+E29+E30</f>
        <v>280479.587</v>
      </c>
      <c r="F24" s="31">
        <f>F26+F27+F28+F29+F30+F31</f>
        <v>144427.569</v>
      </c>
      <c r="G24" s="33">
        <f aca="true" t="shared" si="3" ref="G24:G29">F24/E24*100</f>
        <v>51.49307674928942</v>
      </c>
    </row>
    <row r="25" spans="1:7" ht="15">
      <c r="A25" s="41" t="s">
        <v>51</v>
      </c>
      <c r="B25" s="28">
        <f>B26+B27+B28+B29</f>
        <v>279591.757</v>
      </c>
      <c r="C25" s="28">
        <f>C26+C27+C28+C29</f>
        <v>152774.14299999998</v>
      </c>
      <c r="D25" s="28">
        <f t="shared" si="2"/>
        <v>54.641862349325265</v>
      </c>
      <c r="E25" s="28">
        <f>E26+E27+E28+E29</f>
        <v>280479.587</v>
      </c>
      <c r="F25" s="28">
        <f>F26+F27+F28+F29</f>
        <v>152981.669</v>
      </c>
      <c r="G25" s="34">
        <f t="shared" si="3"/>
        <v>54.5428887129672</v>
      </c>
    </row>
    <row r="26" spans="1:9" ht="15">
      <c r="A26" s="42" t="s">
        <v>39</v>
      </c>
      <c r="B26" s="28">
        <v>54186.8</v>
      </c>
      <c r="C26" s="28">
        <v>40122.652</v>
      </c>
      <c r="D26" s="28">
        <f t="shared" si="2"/>
        <v>74.04506632611633</v>
      </c>
      <c r="E26" s="28">
        <v>54186.8</v>
      </c>
      <c r="F26" s="28">
        <v>40122.652</v>
      </c>
      <c r="G26" s="34">
        <f t="shared" si="3"/>
        <v>74.04506632611633</v>
      </c>
      <c r="I26" s="23"/>
    </row>
    <row r="27" spans="1:9" ht="15">
      <c r="A27" s="42" t="s">
        <v>40</v>
      </c>
      <c r="B27" s="28">
        <v>11151.854</v>
      </c>
      <c r="C27" s="28">
        <v>8093.944</v>
      </c>
      <c r="D27" s="28">
        <v>0</v>
      </c>
      <c r="E27" s="28">
        <v>11151.854</v>
      </c>
      <c r="F27" s="28">
        <v>8093.944</v>
      </c>
      <c r="G27" s="34">
        <v>0</v>
      </c>
      <c r="I27" s="23"/>
    </row>
    <row r="28" spans="1:9" ht="15">
      <c r="A28" s="42" t="s">
        <v>41</v>
      </c>
      <c r="B28" s="28">
        <v>213403.548</v>
      </c>
      <c r="C28" s="28">
        <v>103707.992</v>
      </c>
      <c r="D28" s="28">
        <f t="shared" si="2"/>
        <v>48.59712641703595</v>
      </c>
      <c r="E28" s="28">
        <v>213403.548</v>
      </c>
      <c r="F28" s="28">
        <v>103707.992</v>
      </c>
      <c r="G28" s="34">
        <f t="shared" si="3"/>
        <v>48.59712641703595</v>
      </c>
      <c r="I28" s="23"/>
    </row>
    <row r="29" spans="1:9" ht="15">
      <c r="A29" s="42" t="s">
        <v>42</v>
      </c>
      <c r="B29" s="28">
        <v>849.555</v>
      </c>
      <c r="C29" s="28">
        <v>849.555</v>
      </c>
      <c r="D29" s="28">
        <v>0</v>
      </c>
      <c r="E29" s="28">
        <v>1737.385</v>
      </c>
      <c r="F29" s="28">
        <v>1057.081</v>
      </c>
      <c r="G29" s="34">
        <f t="shared" si="3"/>
        <v>60.84322127795508</v>
      </c>
      <c r="I29" s="23"/>
    </row>
    <row r="30" spans="1:9" ht="15">
      <c r="A30" s="38" t="s">
        <v>34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34">
        <v>0</v>
      </c>
      <c r="I30" s="24"/>
    </row>
    <row r="31" spans="1:9" ht="48" customHeight="1">
      <c r="A31" s="39" t="s">
        <v>44</v>
      </c>
      <c r="B31" s="32">
        <v>0</v>
      </c>
      <c r="C31" s="32">
        <v>-8597.637</v>
      </c>
      <c r="D31" s="29">
        <v>0</v>
      </c>
      <c r="E31" s="32">
        <v>0</v>
      </c>
      <c r="F31" s="32">
        <v>-8554.1</v>
      </c>
      <c r="G31" s="29">
        <v>0</v>
      </c>
      <c r="I31" s="10"/>
    </row>
    <row r="32" spans="1:7" ht="15">
      <c r="A32" s="43" t="s">
        <v>37</v>
      </c>
      <c r="B32" s="30">
        <f>B24+B17+B7</f>
        <v>438361.605</v>
      </c>
      <c r="C32" s="30">
        <f>C24+C17+C7</f>
        <v>216144.0085</v>
      </c>
      <c r="D32" s="30">
        <f t="shared" si="2"/>
        <v>49.3072399668762</v>
      </c>
      <c r="E32" s="30">
        <f>E24+E17+E7</f>
        <v>395288.744</v>
      </c>
      <c r="F32" s="30">
        <f>F24+F17+F7</f>
        <v>196959.216</v>
      </c>
      <c r="G32" s="30">
        <f>F32/E32*100</f>
        <v>49.82666948897487</v>
      </c>
    </row>
    <row r="33" spans="1:7" ht="22.5" customHeight="1">
      <c r="A33" s="26"/>
      <c r="B33" s="65" t="s">
        <v>46</v>
      </c>
      <c r="C33" s="65"/>
      <c r="D33" s="65"/>
      <c r="E33" s="65"/>
      <c r="F33" s="65"/>
      <c r="G33" s="27"/>
    </row>
    <row r="34" spans="1:7" ht="18" customHeight="1">
      <c r="A34" s="58"/>
      <c r="B34" s="59" t="s">
        <v>0</v>
      </c>
      <c r="C34" s="59"/>
      <c r="D34" s="59"/>
      <c r="E34" s="59" t="s">
        <v>47</v>
      </c>
      <c r="F34" s="59"/>
      <c r="G34" s="59"/>
    </row>
    <row r="35" spans="1:7" ht="52.5" customHeight="1">
      <c r="A35" s="58"/>
      <c r="B35" s="5" t="s">
        <v>45</v>
      </c>
      <c r="C35" s="5" t="s">
        <v>57</v>
      </c>
      <c r="D35" s="5" t="s">
        <v>1</v>
      </c>
      <c r="E35" s="5" t="s">
        <v>45</v>
      </c>
      <c r="F35" s="5" t="s">
        <v>58</v>
      </c>
      <c r="G35" s="5" t="s">
        <v>1</v>
      </c>
    </row>
    <row r="36" spans="1:7" ht="15">
      <c r="A36" s="1" t="s">
        <v>9</v>
      </c>
      <c r="B36" s="14">
        <v>72972.3</v>
      </c>
      <c r="C36" s="14">
        <v>29353.9</v>
      </c>
      <c r="D36" s="14">
        <f aca="true" t="shared" si="4" ref="D36:D48">C36/B36*100</f>
        <v>40.226085788717086</v>
      </c>
      <c r="E36" s="14">
        <v>44380.1</v>
      </c>
      <c r="F36" s="16">
        <v>15967.1</v>
      </c>
      <c r="G36" s="15">
        <f aca="true" t="shared" si="5" ref="G36:G47">F36/E36*100</f>
        <v>35.9780622396074</v>
      </c>
    </row>
    <row r="37" spans="1:7" ht="15">
      <c r="A37" s="1" t="s">
        <v>10</v>
      </c>
      <c r="B37" s="14">
        <v>494</v>
      </c>
      <c r="C37" s="14">
        <v>236.6</v>
      </c>
      <c r="D37" s="14">
        <f t="shared" si="4"/>
        <v>47.89473684210526</v>
      </c>
      <c r="E37" s="14">
        <v>494</v>
      </c>
      <c r="F37" s="16">
        <v>269.6</v>
      </c>
      <c r="G37" s="15">
        <f t="shared" si="5"/>
        <v>54.574898785425106</v>
      </c>
    </row>
    <row r="38" spans="1:7" ht="30">
      <c r="A38" s="1" t="s">
        <v>11</v>
      </c>
      <c r="B38" s="14">
        <v>2153.2</v>
      </c>
      <c r="C38" s="14">
        <v>493.2</v>
      </c>
      <c r="D38" s="14">
        <f t="shared" si="4"/>
        <v>22.905443061489876</v>
      </c>
      <c r="E38" s="14">
        <v>1547.2</v>
      </c>
      <c r="F38" s="16">
        <v>432.4</v>
      </c>
      <c r="G38" s="15">
        <f t="shared" si="5"/>
        <v>27.94725956566701</v>
      </c>
    </row>
    <row r="39" spans="1:7" ht="15">
      <c r="A39" s="1" t="s">
        <v>12</v>
      </c>
      <c r="B39" s="14">
        <v>13829.6</v>
      </c>
      <c r="C39" s="14">
        <v>4136.5</v>
      </c>
      <c r="D39" s="14">
        <f t="shared" si="4"/>
        <v>29.91048186498525</v>
      </c>
      <c r="E39" s="14">
        <v>6141.3</v>
      </c>
      <c r="F39" s="16">
        <v>1271.9</v>
      </c>
      <c r="G39" s="15">
        <f t="shared" si="5"/>
        <v>20.710598733167245</v>
      </c>
    </row>
    <row r="40" spans="1:7" ht="15">
      <c r="A40" s="1" t="s">
        <v>13</v>
      </c>
      <c r="B40" s="14">
        <v>22469.3</v>
      </c>
      <c r="C40" s="14">
        <v>8583.6</v>
      </c>
      <c r="D40" s="14">
        <f t="shared" si="4"/>
        <v>38.201457099242084</v>
      </c>
      <c r="E40" s="14">
        <v>7296.1</v>
      </c>
      <c r="F40" s="16">
        <v>0</v>
      </c>
      <c r="G40" s="15">
        <f t="shared" si="5"/>
        <v>0</v>
      </c>
    </row>
    <row r="41" spans="1:7" ht="15">
      <c r="A41" s="1" t="s">
        <v>14</v>
      </c>
      <c r="B41" s="14">
        <v>264834.3</v>
      </c>
      <c r="C41" s="14">
        <v>147887.6</v>
      </c>
      <c r="D41" s="14">
        <f t="shared" si="4"/>
        <v>55.84155828757831</v>
      </c>
      <c r="E41" s="14">
        <v>264834.3</v>
      </c>
      <c r="F41" s="16">
        <v>147887.6</v>
      </c>
      <c r="G41" s="15">
        <f t="shared" si="5"/>
        <v>55.84155828757831</v>
      </c>
    </row>
    <row r="42" spans="1:7" ht="15">
      <c r="A42" s="1" t="s">
        <v>15</v>
      </c>
      <c r="B42" s="20">
        <v>33679.5</v>
      </c>
      <c r="C42" s="20">
        <v>19493.9</v>
      </c>
      <c r="D42" s="14">
        <f t="shared" si="4"/>
        <v>57.88060986653603</v>
      </c>
      <c r="E42" s="14">
        <v>32835.8</v>
      </c>
      <c r="F42" s="16">
        <v>19109.9</v>
      </c>
      <c r="G42" s="15">
        <f t="shared" si="5"/>
        <v>58.19836885350745</v>
      </c>
    </row>
    <row r="43" spans="1:7" ht="15">
      <c r="A43" s="1" t="s">
        <v>16</v>
      </c>
      <c r="B43" s="22">
        <v>30084.8</v>
      </c>
      <c r="C43" s="22">
        <v>7923.6</v>
      </c>
      <c r="D43" s="19">
        <f t="shared" si="4"/>
        <v>26.33755251821518</v>
      </c>
      <c r="E43" s="14">
        <v>29253.9</v>
      </c>
      <c r="F43" s="16">
        <v>7675.6</v>
      </c>
      <c r="G43" s="15">
        <f t="shared" si="5"/>
        <v>26.23786913881568</v>
      </c>
    </row>
    <row r="44" spans="1:7" ht="15">
      <c r="A44" s="1" t="s">
        <v>17</v>
      </c>
      <c r="B44" s="22">
        <v>831.7</v>
      </c>
      <c r="C44" s="22">
        <v>283.5</v>
      </c>
      <c r="D44" s="19">
        <f t="shared" si="4"/>
        <v>34.086810147889864</v>
      </c>
      <c r="E44" s="14">
        <v>268.5</v>
      </c>
      <c r="F44" s="16">
        <v>113.5</v>
      </c>
      <c r="G44" s="15">
        <f t="shared" si="5"/>
        <v>42.27188081936685</v>
      </c>
    </row>
    <row r="45" spans="1:7" ht="15">
      <c r="A45" s="2" t="s">
        <v>18</v>
      </c>
      <c r="B45" s="22">
        <v>1744.3</v>
      </c>
      <c r="C45" s="22">
        <v>726.8</v>
      </c>
      <c r="D45" s="19">
        <f t="shared" si="4"/>
        <v>41.66714441323167</v>
      </c>
      <c r="E45" s="14">
        <v>1744.3</v>
      </c>
      <c r="F45" s="16">
        <v>726.8</v>
      </c>
      <c r="G45" s="15">
        <f t="shared" si="5"/>
        <v>41.66714441323167</v>
      </c>
    </row>
    <row r="46" spans="1:7" ht="30">
      <c r="A46" s="1" t="s">
        <v>19</v>
      </c>
      <c r="B46" s="25">
        <v>632.3</v>
      </c>
      <c r="C46" s="25">
        <v>54.8</v>
      </c>
      <c r="D46" s="19">
        <f t="shared" si="4"/>
        <v>8.666772101850388</v>
      </c>
      <c r="E46" s="14">
        <v>632.3</v>
      </c>
      <c r="F46" s="16">
        <v>54.8</v>
      </c>
      <c r="G46" s="15">
        <f t="shared" si="5"/>
        <v>8.666772101850388</v>
      </c>
    </row>
    <row r="47" spans="1:7" ht="15">
      <c r="A47" s="1" t="s">
        <v>20</v>
      </c>
      <c r="B47" s="22"/>
      <c r="C47" s="22"/>
      <c r="D47" s="19">
        <v>0</v>
      </c>
      <c r="E47" s="14">
        <v>7668.5</v>
      </c>
      <c r="F47" s="16">
        <v>3100.8</v>
      </c>
      <c r="G47" s="15">
        <f t="shared" si="5"/>
        <v>40.435548021125385</v>
      </c>
    </row>
    <row r="48" spans="1:7" ht="15">
      <c r="A48" s="4" t="s">
        <v>21</v>
      </c>
      <c r="B48" s="53">
        <f>B47+B46+B45+B44+B43+B42+B41+B40+B39+B38+B37+B36</f>
        <v>443725.3</v>
      </c>
      <c r="C48" s="21">
        <f>C47+C46+C45+C44+C43+C42+C41+C40+C39+C38+C37+C36</f>
        <v>219174.00000000003</v>
      </c>
      <c r="D48" s="17">
        <f t="shared" si="4"/>
        <v>49.39407331517947</v>
      </c>
      <c r="E48" s="17">
        <f>E47+E46+E45+E44+E43+E42+E41+E40+E39+E38+E37+E36</f>
        <v>397096.29999999993</v>
      </c>
      <c r="F48" s="17">
        <f>F47+F46+F45+F44+F43+F42+F41+F40+F39+F38+F37+F36</f>
        <v>196610</v>
      </c>
      <c r="G48" s="18">
        <f>F48/E48*100</f>
        <v>49.51191940091107</v>
      </c>
    </row>
    <row r="49" spans="1:7" ht="15">
      <c r="A49" s="47"/>
      <c r="B49" s="48"/>
      <c r="C49" s="48"/>
      <c r="D49" s="48"/>
      <c r="E49" s="48"/>
      <c r="F49" s="48"/>
      <c r="G49" s="48"/>
    </row>
    <row r="50" spans="1:7" ht="15">
      <c r="A50" s="68" t="s">
        <v>52</v>
      </c>
      <c r="B50" s="68"/>
      <c r="C50" s="68"/>
      <c r="D50" s="68"/>
      <c r="E50" s="9"/>
      <c r="F50" s="9"/>
      <c r="G50" s="9"/>
    </row>
    <row r="51" spans="1:7" ht="15">
      <c r="A51" s="67" t="s">
        <v>2</v>
      </c>
      <c r="B51" s="67"/>
      <c r="C51" s="67"/>
      <c r="D51" s="8"/>
      <c r="E51" s="8"/>
      <c r="F51" s="8"/>
      <c r="G51" s="8"/>
    </row>
    <row r="52" spans="1:7" ht="17.25" customHeight="1">
      <c r="A52" s="66" t="s">
        <v>22</v>
      </c>
      <c r="B52" s="57"/>
      <c r="C52" s="12">
        <v>0</v>
      </c>
      <c r="D52" s="6"/>
      <c r="E52" s="6"/>
      <c r="F52" s="3"/>
      <c r="G52" s="3"/>
    </row>
    <row r="53" spans="1:7" ht="18.75" customHeight="1">
      <c r="A53" s="56" t="s">
        <v>23</v>
      </c>
      <c r="B53" s="57"/>
      <c r="C53" s="49">
        <v>0</v>
      </c>
      <c r="D53" s="6"/>
      <c r="E53" s="6"/>
      <c r="F53" s="3"/>
      <c r="G53" s="3"/>
    </row>
    <row r="54" spans="1:7" ht="21" customHeight="1">
      <c r="A54" s="56" t="s">
        <v>24</v>
      </c>
      <c r="B54" s="57"/>
      <c r="C54" s="11">
        <v>0</v>
      </c>
      <c r="D54" s="6"/>
      <c r="E54" s="6"/>
      <c r="F54" s="3"/>
      <c r="G54" s="3"/>
    </row>
    <row r="55" spans="1:7" ht="36" customHeight="1">
      <c r="A55" s="56" t="s">
        <v>54</v>
      </c>
      <c r="B55" s="57"/>
      <c r="C55" s="11">
        <v>0</v>
      </c>
      <c r="D55" s="3"/>
      <c r="E55" s="3"/>
      <c r="F55" s="3"/>
      <c r="G55" s="3"/>
    </row>
    <row r="56" spans="1:7" ht="36" customHeight="1">
      <c r="A56" s="45" t="s">
        <v>59</v>
      </c>
      <c r="B56" s="44"/>
      <c r="C56" s="11">
        <v>15000</v>
      </c>
      <c r="D56" s="3"/>
      <c r="E56" s="3"/>
      <c r="F56" s="3"/>
      <c r="G56" s="3"/>
    </row>
    <row r="57" spans="1:7" ht="19.5" customHeight="1">
      <c r="A57" s="56" t="s">
        <v>25</v>
      </c>
      <c r="B57" s="57"/>
      <c r="C57" s="12" t="s">
        <v>43</v>
      </c>
      <c r="D57" s="3"/>
      <c r="E57" s="3"/>
      <c r="F57" s="3"/>
      <c r="G57" s="3"/>
    </row>
    <row r="58" spans="1:7" ht="24.75" customHeight="1">
      <c r="A58" s="66" t="s">
        <v>26</v>
      </c>
      <c r="B58" s="57"/>
      <c r="C58" s="13">
        <f>C56</f>
        <v>15000</v>
      </c>
      <c r="D58" s="3"/>
      <c r="E58" s="3"/>
      <c r="F58" s="3"/>
      <c r="G58" s="3"/>
    </row>
    <row r="59" spans="1:7" ht="24.75" customHeight="1">
      <c r="A59" s="50"/>
      <c r="B59" s="51"/>
      <c r="C59" s="52"/>
      <c r="D59" s="3"/>
      <c r="E59" s="3"/>
      <c r="F59" s="3"/>
      <c r="G59" s="3"/>
    </row>
    <row r="60" ht="15">
      <c r="A60" t="s">
        <v>53</v>
      </c>
    </row>
  </sheetData>
  <sheetProtection/>
  <mergeCells count="18"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  <mergeCell ref="A54:B54"/>
    <mergeCell ref="A55:B55"/>
    <mergeCell ref="A4:A5"/>
    <mergeCell ref="E4:G4"/>
    <mergeCell ref="A6:G6"/>
    <mergeCell ref="A2:G2"/>
    <mergeCell ref="B34:D34"/>
    <mergeCell ref="E34:G34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2015-07-22T05:34:28Z</dcterms:modified>
  <cp:category/>
  <cp:version/>
  <cp:contentType/>
  <cp:contentStatus/>
</cp:coreProperties>
</file>