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<sst xmlns="http://schemas.openxmlformats.org/spreadsheetml/2006/main" count="67" uniqueCount="56">
  <si>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</si>
  <si>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</si>
  <si>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</si>
  <si>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</si>
  <si>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</si>
  <si>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</si>
  <si>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</si>
  <si>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</si>
  <si>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</si>
  <si>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</si>
  <si>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</si>
  <si>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</si>
  <si>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</si>
  <si>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</si>
  <si>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</si>
  <si>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</si>
  <si>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</si>
  <si>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</si>
  <si>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</si>
  <si>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</si>
  <si>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</si>
  <si>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</si>
  <si>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</si>
  <si>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</si>
  <si>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</si>
  <si>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</si>
  <si>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</si>
  <si>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</si>
  <si>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</si>
  <si>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</si>
  <si>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</si>
  <si>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</si>
  <si>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</si>
  <si>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</si>
  <si>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</si>
  <si>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</si>
  <si>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</si>
  <si>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</si>
  <si>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</si>
  <si>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</si>
  <si>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</si>
  <si>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</si>
  <si>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</si>
  <si>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</si>
  <si>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</si>
  <si>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</si>
  <si>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</si>
  <si>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</si>
  <si>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</si>
  <si>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</si>
  <si>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2021 год</t>
  </si>
  <si>
    <t>Бюджетные кредиты, предоставленные из республиканского бюджета в 2021 году</t>
  </si>
  <si>
    <t xml:space="preserve">             Информация об исполнении консолидированного бюджета и  бюджета МО "Гиагинский район"  на 1 ноября 2021 г.</t>
  </si>
  <si>
    <t>Исполнение на 01.11.2021 года</t>
  </si>
  <si>
    <t>Исполнение на 01.11.2021 г.</t>
  </si>
  <si>
    <t>Муниципальный долг на 01.11.2021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</si>
</sst>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  <numFmt numFmtId="189" formatCode="#,##0.0000000"/>
    <numFmt numFmtId="190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4" fontId="45" fillId="0" borderId="11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1" xfId="0" applyNumberFormat="1" applyFont="1" applyFill="1" applyBorder="1" applyAlignment="1">
      <alignment horizontal="right"/>
    </xf>
    <xf numFmtId="180" fontId="3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wrapText="1"/>
    </xf>
    <xf numFmtId="180" fontId="2" fillId="0" borderId="19" xfId="0" applyNumberFormat="1" applyFont="1" applyFill="1" applyBorder="1" applyAlignment="1">
      <alignment horizontal="right" vertical="center" wrapText="1"/>
    </xf>
    <xf numFmtId="180" fontId="2" fillId="0" borderId="2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9" fillId="0" borderId="17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H36" sqref="H36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54"/>
      <c r="F1" s="54"/>
      <c r="G1" s="54"/>
    </row>
    <row r="2" spans="1:7" ht="18.75" customHeight="1">
      <c r="A2" s="66" t="s">
        <v>52</v>
      </c>
      <c r="B2" s="66"/>
      <c r="C2" s="66"/>
      <c r="D2" s="66"/>
      <c r="E2" s="66"/>
      <c r="F2" s="66"/>
      <c r="G2" s="66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2"/>
      <c r="B4" s="55" t="s">
        <v>0</v>
      </c>
      <c r="C4" s="55"/>
      <c r="D4" s="55"/>
      <c r="E4" s="55" t="s">
        <v>43</v>
      </c>
      <c r="F4" s="55"/>
      <c r="G4" s="55"/>
    </row>
    <row r="5" spans="1:7" ht="48.75" customHeight="1">
      <c r="A5" s="62"/>
      <c r="B5" s="12" t="s">
        <v>50</v>
      </c>
      <c r="C5" s="12" t="s">
        <v>53</v>
      </c>
      <c r="D5" s="12" t="s">
        <v>1</v>
      </c>
      <c r="E5" s="12" t="s">
        <v>50</v>
      </c>
      <c r="F5" s="12" t="s">
        <v>53</v>
      </c>
      <c r="G5" s="12" t="s">
        <v>1</v>
      </c>
    </row>
    <row r="6" spans="1:7" ht="15.75">
      <c r="A6" s="63" t="s">
        <v>8</v>
      </c>
      <c r="B6" s="64"/>
      <c r="C6" s="64"/>
      <c r="D6" s="64"/>
      <c r="E6" s="64"/>
      <c r="F6" s="64"/>
      <c r="G6" s="65"/>
    </row>
    <row r="7" spans="1:7" ht="15">
      <c r="A7" s="13" t="s">
        <v>25</v>
      </c>
      <c r="B7" s="18">
        <f>B8+B9+B10+B11+B16</f>
        <v>281844.9</v>
      </c>
      <c r="C7" s="18">
        <f>C9+C8+C10+C11+C16</f>
        <v>265706.951</v>
      </c>
      <c r="D7" s="18">
        <f>C7/B7*100</f>
        <v>94.27417384526028</v>
      </c>
      <c r="E7" s="18">
        <f>E8+E9+E10+E11+E16</f>
        <v>203905.1</v>
      </c>
      <c r="F7" s="18">
        <f>F8+F9+F10+F11+F16</f>
        <v>201361.42400000003</v>
      </c>
      <c r="G7" s="6">
        <f>F7/E7*100</f>
        <v>98.75251967704585</v>
      </c>
    </row>
    <row r="8" spans="1:9" ht="15">
      <c r="A8" s="2" t="s">
        <v>3</v>
      </c>
      <c r="B8" s="19">
        <v>104920</v>
      </c>
      <c r="C8" s="19">
        <v>87301.135</v>
      </c>
      <c r="D8" s="19">
        <f>C8/B8*100</f>
        <v>83.2073341593595</v>
      </c>
      <c r="E8" s="19">
        <v>69946.7</v>
      </c>
      <c r="F8" s="20">
        <v>57926.378</v>
      </c>
      <c r="G8" s="21">
        <f>F8/E8*100</f>
        <v>82.81502629859592</v>
      </c>
      <c r="I8" s="7"/>
    </row>
    <row r="9" spans="1:7" ht="42" customHeight="1">
      <c r="A9" s="2" t="s">
        <v>4</v>
      </c>
      <c r="B9" s="19">
        <v>12237.6</v>
      </c>
      <c r="C9" s="19">
        <v>11066.39</v>
      </c>
      <c r="D9" s="19">
        <f>C9/B9*100</f>
        <v>90.42941426423481</v>
      </c>
      <c r="E9" s="19">
        <v>475.6</v>
      </c>
      <c r="F9" s="20">
        <v>452.96</v>
      </c>
      <c r="G9" s="21">
        <f>F9/E9*100</f>
        <v>95.23969722455844</v>
      </c>
    </row>
    <row r="10" spans="1:7" ht="19.5" customHeight="1">
      <c r="A10" s="2" t="s">
        <v>26</v>
      </c>
      <c r="B10" s="19">
        <v>57454</v>
      </c>
      <c r="C10" s="19">
        <v>64848.317</v>
      </c>
      <c r="D10" s="19">
        <f>C10/B10*100</f>
        <v>112.86997772130749</v>
      </c>
      <c r="E10" s="19">
        <v>49349</v>
      </c>
      <c r="F10" s="20">
        <v>53431.3</v>
      </c>
      <c r="G10" s="21">
        <f>F10/E10*100</f>
        <v>108.27230541652312</v>
      </c>
    </row>
    <row r="11" spans="1:7" ht="19.5" customHeight="1">
      <c r="A11" s="2" t="s">
        <v>33</v>
      </c>
      <c r="B11" s="19">
        <v>103696.3</v>
      </c>
      <c r="C11" s="19">
        <v>99460.414</v>
      </c>
      <c r="D11" s="19">
        <f>C11/B11*100</f>
        <v>95.91510401046132</v>
      </c>
      <c r="E11" s="19">
        <v>80632.8</v>
      </c>
      <c r="F11" s="20">
        <v>86548.121</v>
      </c>
      <c r="G11" s="21">
        <f>F11/E11*100</f>
        <v>107.33612252086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80632.8</v>
      </c>
      <c r="C13" s="19">
        <v>86548.121</v>
      </c>
      <c r="D13" s="19">
        <f>C13/B13*100</f>
        <v>107.33612252086</v>
      </c>
      <c r="E13" s="19">
        <v>80632.8</v>
      </c>
      <c r="F13" s="20">
        <v>86548.121</v>
      </c>
      <c r="G13" s="21">
        <f>F13/E13*100</f>
        <v>107.33612252086</v>
      </c>
      <c r="I13" s="7"/>
    </row>
    <row r="14" spans="1:9" ht="15">
      <c r="A14" s="14" t="s">
        <v>44</v>
      </c>
      <c r="B14" s="19">
        <v>3662.4</v>
      </c>
      <c r="C14" s="19">
        <v>1320.393</v>
      </c>
      <c r="D14" s="19">
        <f>C14/B14*100</f>
        <v>36.05267038007864</v>
      </c>
      <c r="E14" s="19">
        <v>0</v>
      </c>
      <c r="F14" s="20">
        <v>0</v>
      </c>
      <c r="G14" s="21">
        <v>0</v>
      </c>
      <c r="I14" s="7"/>
    </row>
    <row r="15" spans="1:9" ht="15">
      <c r="A15" s="15" t="s">
        <v>45</v>
      </c>
      <c r="B15" s="19">
        <v>19401.1</v>
      </c>
      <c r="C15" s="19">
        <v>11591.899</v>
      </c>
      <c r="D15" s="19">
        <f>C15/B15*100</f>
        <v>59.74866888990831</v>
      </c>
      <c r="E15" s="19">
        <v>0</v>
      </c>
      <c r="F15" s="20">
        <v>0</v>
      </c>
      <c r="G15" s="21">
        <v>0</v>
      </c>
      <c r="I15" s="7"/>
    </row>
    <row r="16" spans="1:7" ht="15">
      <c r="A16" s="2" t="s">
        <v>27</v>
      </c>
      <c r="B16" s="22">
        <v>3537</v>
      </c>
      <c r="C16" s="22">
        <v>3030.695</v>
      </c>
      <c r="D16" s="22">
        <f>C16/B16*100</f>
        <v>85.68546791065876</v>
      </c>
      <c r="E16" s="22">
        <v>3501</v>
      </c>
      <c r="F16" s="22">
        <v>3002.665</v>
      </c>
      <c r="G16" s="22">
        <f>F16/E16*100</f>
        <v>85.76592402170809</v>
      </c>
    </row>
    <row r="17" spans="1:7" ht="15" customHeight="1">
      <c r="A17" s="13" t="s">
        <v>28</v>
      </c>
      <c r="B17" s="23">
        <f>B18+B19+B20+B22+B23+B21</f>
        <v>89400.103</v>
      </c>
      <c r="C17" s="23">
        <f>C18+C19+C20+C21+C22+C23</f>
        <v>70352.128</v>
      </c>
      <c r="D17" s="24">
        <f aca="true" t="shared" si="0" ref="D17:D33">C17/B17*100</f>
        <v>78.69356481613896</v>
      </c>
      <c r="E17" s="23">
        <f>E18+E19+E20+E22+E23+E21</f>
        <v>85080.59999999999</v>
      </c>
      <c r="F17" s="23">
        <f>F18+F19+F20+F21+F22+F23</f>
        <v>66137.248</v>
      </c>
      <c r="G17" s="25">
        <f aca="true" t="shared" si="1" ref="G17:G29">F17/E17*100</f>
        <v>77.73481616255647</v>
      </c>
    </row>
    <row r="18" spans="1:7" ht="45">
      <c r="A18" s="2" t="s">
        <v>29</v>
      </c>
      <c r="B18" s="19">
        <v>83286.1</v>
      </c>
      <c r="C18" s="19">
        <v>64813.793</v>
      </c>
      <c r="D18" s="19">
        <f t="shared" si="0"/>
        <v>77.82066035028653</v>
      </c>
      <c r="E18" s="19">
        <v>80475.4</v>
      </c>
      <c r="F18" s="20">
        <v>62243.953</v>
      </c>
      <c r="G18" s="21">
        <f t="shared" si="1"/>
        <v>77.3453167054777</v>
      </c>
    </row>
    <row r="19" spans="1:11" ht="30.75" customHeight="1">
      <c r="A19" s="16" t="s">
        <v>30</v>
      </c>
      <c r="B19" s="19">
        <v>334.3</v>
      </c>
      <c r="C19" s="19">
        <v>365.028</v>
      </c>
      <c r="D19" s="19">
        <f t="shared" si="0"/>
        <v>109.19174394256656</v>
      </c>
      <c r="E19" s="19">
        <v>334.3</v>
      </c>
      <c r="F19" s="20">
        <v>365.028</v>
      </c>
      <c r="G19" s="21">
        <f t="shared" si="1"/>
        <v>109.19174394256656</v>
      </c>
      <c r="J19" s="1"/>
      <c r="K19" s="7"/>
    </row>
    <row r="20" spans="1:7" ht="27" customHeight="1">
      <c r="A20" s="2" t="s">
        <v>5</v>
      </c>
      <c r="B20" s="19">
        <v>3281.9</v>
      </c>
      <c r="C20" s="19">
        <v>2173.521</v>
      </c>
      <c r="D20" s="19">
        <f t="shared" si="0"/>
        <v>66.22752064352967</v>
      </c>
      <c r="E20" s="19">
        <v>3281.9</v>
      </c>
      <c r="F20" s="20">
        <v>2154.349</v>
      </c>
      <c r="G20" s="21">
        <f t="shared" si="1"/>
        <v>65.64334684176849</v>
      </c>
    </row>
    <row r="21" spans="1:7" ht="27" customHeight="1">
      <c r="A21" s="2" t="s">
        <v>46</v>
      </c>
      <c r="B21" s="19">
        <v>517</v>
      </c>
      <c r="C21" s="19">
        <v>602.698</v>
      </c>
      <c r="D21" s="19">
        <f t="shared" si="0"/>
        <v>116.57601547388781</v>
      </c>
      <c r="E21" s="19">
        <v>0</v>
      </c>
      <c r="F21" s="20">
        <v>44.736</v>
      </c>
      <c r="G21" s="21">
        <v>0</v>
      </c>
    </row>
    <row r="22" spans="1:7" ht="18" customHeight="1">
      <c r="A22" s="2" t="s">
        <v>6</v>
      </c>
      <c r="B22" s="19">
        <v>874</v>
      </c>
      <c r="C22" s="19">
        <v>948.36</v>
      </c>
      <c r="D22" s="19">
        <f t="shared" si="0"/>
        <v>108.50800915331808</v>
      </c>
      <c r="E22" s="19">
        <v>839</v>
      </c>
      <c r="F22" s="20">
        <v>927.257</v>
      </c>
      <c r="G22" s="21">
        <f t="shared" si="1"/>
        <v>110.51930870083433</v>
      </c>
    </row>
    <row r="23" spans="1:7" ht="15">
      <c r="A23" s="2" t="s">
        <v>31</v>
      </c>
      <c r="B23" s="22">
        <v>1106.803</v>
      </c>
      <c r="C23" s="22">
        <v>1448.728</v>
      </c>
      <c r="D23" s="22">
        <f t="shared" si="0"/>
        <v>130.8930315512336</v>
      </c>
      <c r="E23" s="22">
        <v>150</v>
      </c>
      <c r="F23" s="22">
        <v>401.925</v>
      </c>
      <c r="G23" s="22">
        <f t="shared" si="1"/>
        <v>267.95</v>
      </c>
    </row>
    <row r="24" spans="1:7" ht="15">
      <c r="A24" s="13" t="s">
        <v>7</v>
      </c>
      <c r="B24" s="24">
        <f>B26+B27+B28+B29+B30+B32</f>
        <v>1006405.308</v>
      </c>
      <c r="C24" s="24">
        <f>C26+C27+C28+C29+C30+C32+C31</f>
        <v>705421.002</v>
      </c>
      <c r="D24" s="24">
        <f t="shared" si="0"/>
        <v>70.09313210021345</v>
      </c>
      <c r="E24" s="24">
        <f>E26+E27+E28+E29+E30</f>
        <v>1000178.7980000001</v>
      </c>
      <c r="F24" s="24">
        <f>F26+F27+F28+F29+F30+F32+F31</f>
        <v>698732.636</v>
      </c>
      <c r="G24" s="25">
        <f t="shared" si="1"/>
        <v>69.86077263357467</v>
      </c>
    </row>
    <row r="25" spans="1:7" ht="15">
      <c r="A25" s="8" t="s">
        <v>49</v>
      </c>
      <c r="B25" s="19">
        <f>B26+B27+B28+B29</f>
        <v>1004469.977</v>
      </c>
      <c r="C25" s="19">
        <f>C26+C27+C28+C29</f>
        <v>691877.58</v>
      </c>
      <c r="D25" s="19">
        <f t="shared" si="0"/>
        <v>68.87986658062155</v>
      </c>
      <c r="E25" s="19">
        <f>E26+E27+E28+E29</f>
        <v>1000178.7980000001</v>
      </c>
      <c r="F25" s="19">
        <f>F26+F27+F28+F29</f>
        <v>687400.601</v>
      </c>
      <c r="G25" s="21">
        <f t="shared" si="1"/>
        <v>68.72777171187346</v>
      </c>
    </row>
    <row r="26" spans="1:9" ht="15">
      <c r="A26" s="17" t="s">
        <v>37</v>
      </c>
      <c r="B26" s="19">
        <v>145611.788</v>
      </c>
      <c r="C26" s="19">
        <v>121625.788</v>
      </c>
      <c r="D26" s="19">
        <f t="shared" si="0"/>
        <v>83.52743254550244</v>
      </c>
      <c r="E26" s="19">
        <v>145611.788</v>
      </c>
      <c r="F26" s="19">
        <v>121625.788</v>
      </c>
      <c r="G26" s="21">
        <f t="shared" si="1"/>
        <v>83.52743254550244</v>
      </c>
      <c r="I26" s="9"/>
    </row>
    <row r="27" spans="1:9" ht="15">
      <c r="A27" s="17" t="s">
        <v>38</v>
      </c>
      <c r="B27" s="19">
        <v>575850.689</v>
      </c>
      <c r="C27" s="19">
        <v>334892.994</v>
      </c>
      <c r="D27" s="19">
        <f t="shared" si="0"/>
        <v>58.15622007530498</v>
      </c>
      <c r="E27" s="19">
        <v>571924.61</v>
      </c>
      <c r="F27" s="26">
        <v>330966.915</v>
      </c>
      <c r="G27" s="21">
        <f t="shared" si="1"/>
        <v>57.8689759477215</v>
      </c>
      <c r="I27" s="9"/>
    </row>
    <row r="28" spans="1:9" ht="15">
      <c r="A28" s="17" t="s">
        <v>39</v>
      </c>
      <c r="B28" s="19">
        <v>265167.9</v>
      </c>
      <c r="C28" s="19">
        <v>222043.81</v>
      </c>
      <c r="D28" s="19">
        <f t="shared" si="0"/>
        <v>83.73706244232427</v>
      </c>
      <c r="E28" s="19">
        <v>264201.5</v>
      </c>
      <c r="F28" s="19">
        <v>221077.41</v>
      </c>
      <c r="G28" s="21">
        <f t="shared" si="1"/>
        <v>83.67757563829123</v>
      </c>
      <c r="I28" s="9"/>
    </row>
    <row r="29" spans="1:9" ht="15">
      <c r="A29" s="17" t="s">
        <v>40</v>
      </c>
      <c r="B29" s="19">
        <v>17839.6</v>
      </c>
      <c r="C29" s="19">
        <v>13314.988</v>
      </c>
      <c r="D29" s="19">
        <f t="shared" si="0"/>
        <v>74.63725644072737</v>
      </c>
      <c r="E29" s="19">
        <v>18440.9</v>
      </c>
      <c r="F29" s="19">
        <v>13730.488</v>
      </c>
      <c r="G29" s="21">
        <f t="shared" si="1"/>
        <v>74.45671306714964</v>
      </c>
      <c r="I29" s="9"/>
    </row>
    <row r="30" spans="1:9" ht="15">
      <c r="A30" s="14" t="s">
        <v>32</v>
      </c>
      <c r="B30" s="22">
        <v>1935.331</v>
      </c>
      <c r="C30" s="22">
        <v>2211.387</v>
      </c>
      <c r="D30" s="19">
        <f t="shared" si="0"/>
        <v>114.26401995317599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47</v>
      </c>
      <c r="B31" s="22">
        <v>0</v>
      </c>
      <c r="C31" s="22">
        <v>13049.395</v>
      </c>
      <c r="D31" s="22">
        <v>0</v>
      </c>
      <c r="E31" s="22">
        <v>0</v>
      </c>
      <c r="F31" s="22">
        <v>13049.395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-1717.36</v>
      </c>
      <c r="D32" s="28">
        <v>0</v>
      </c>
      <c r="E32" s="27">
        <v>0</v>
      </c>
      <c r="F32" s="27">
        <v>-1717.36</v>
      </c>
      <c r="G32" s="28">
        <v>0</v>
      </c>
      <c r="I32" s="7"/>
    </row>
    <row r="33" spans="1:7" ht="15">
      <c r="A33" s="3" t="s">
        <v>35</v>
      </c>
      <c r="B33" s="23">
        <f>B7+B17+B24</f>
        <v>1377650.311</v>
      </c>
      <c r="C33" s="29">
        <f>C24+C17+C7</f>
        <v>1041480.081</v>
      </c>
      <c r="D33" s="29">
        <f t="shared" si="0"/>
        <v>75.59829026888667</v>
      </c>
      <c r="E33" s="29">
        <f>E24+E17+E7</f>
        <v>1289164.4980000001</v>
      </c>
      <c r="F33" s="29">
        <f>F24+F17+F7</f>
        <v>966231.3080000001</v>
      </c>
      <c r="G33" s="29">
        <f>F33/E33*100</f>
        <v>74.95019522326312</v>
      </c>
    </row>
    <row r="34" spans="1:7" ht="22.5" customHeight="1">
      <c r="A34" s="30"/>
      <c r="B34" s="56" t="s">
        <v>42</v>
      </c>
      <c r="C34" s="56"/>
      <c r="D34" s="56"/>
      <c r="E34" s="56"/>
      <c r="F34" s="56"/>
      <c r="G34" s="31"/>
    </row>
    <row r="35" spans="1:7" ht="18" customHeight="1">
      <c r="A35" s="68"/>
      <c r="B35" s="67" t="s">
        <v>0</v>
      </c>
      <c r="C35" s="67"/>
      <c r="D35" s="67"/>
      <c r="E35" s="67" t="s">
        <v>43</v>
      </c>
      <c r="F35" s="67"/>
      <c r="G35" s="67"/>
    </row>
    <row r="36" spans="1:7" ht="52.5" customHeight="1">
      <c r="A36" s="68"/>
      <c r="B36" s="32" t="s">
        <v>50</v>
      </c>
      <c r="C36" s="32" t="s">
        <v>54</v>
      </c>
      <c r="D36" s="32" t="s">
        <v>1</v>
      </c>
      <c r="E36" s="32" t="s">
        <v>50</v>
      </c>
      <c r="F36" s="32" t="s">
        <v>54</v>
      </c>
      <c r="G36" s="32" t="s">
        <v>1</v>
      </c>
    </row>
    <row r="37" spans="1:11" ht="15">
      <c r="A37" s="2" t="s">
        <v>9</v>
      </c>
      <c r="B37" s="44">
        <v>119845.36881</v>
      </c>
      <c r="C37" s="44">
        <v>78142.00175</v>
      </c>
      <c r="D37" s="44">
        <f aca="true" t="shared" si="2" ref="D37:D46">C37/B37*100</f>
        <v>65.20235410505055</v>
      </c>
      <c r="E37" s="44">
        <v>74119.372</v>
      </c>
      <c r="F37" s="45">
        <v>43513.01457</v>
      </c>
      <c r="G37" s="41">
        <f aca="true" t="shared" si="3" ref="G37:G45">F37/E37*100</f>
        <v>58.706669249707076</v>
      </c>
      <c r="H37" s="11"/>
      <c r="I37" s="11"/>
      <c r="J37" s="7"/>
      <c r="K37" s="7"/>
    </row>
    <row r="38" spans="1:11" ht="15">
      <c r="A38" s="2" t="s">
        <v>10</v>
      </c>
      <c r="B38" s="44">
        <v>966.4</v>
      </c>
      <c r="C38" s="44">
        <v>696.93594</v>
      </c>
      <c r="D38" s="44">
        <f t="shared" si="2"/>
        <v>72.11671564569536</v>
      </c>
      <c r="E38" s="44">
        <v>0</v>
      </c>
      <c r="F38" s="45">
        <v>0</v>
      </c>
      <c r="G38" s="41">
        <v>0</v>
      </c>
      <c r="H38" s="11"/>
      <c r="I38" s="11"/>
      <c r="J38" s="7"/>
      <c r="K38" s="7"/>
    </row>
    <row r="39" spans="1:11" ht="30">
      <c r="A39" s="2" t="s">
        <v>11</v>
      </c>
      <c r="B39" s="44">
        <v>3469.2</v>
      </c>
      <c r="C39" s="44">
        <v>1844.63804</v>
      </c>
      <c r="D39" s="44">
        <f t="shared" si="2"/>
        <v>53.17185633575464</v>
      </c>
      <c r="E39" s="44">
        <v>3081.4</v>
      </c>
      <c r="F39" s="45">
        <v>1652.8015</v>
      </c>
      <c r="G39" s="41">
        <f t="shared" si="3"/>
        <v>53.63800545206724</v>
      </c>
      <c r="H39" s="11"/>
      <c r="I39" s="7"/>
      <c r="J39" s="7"/>
      <c r="K39" s="7"/>
    </row>
    <row r="40" spans="1:11" ht="15">
      <c r="A40" s="2" t="s">
        <v>12</v>
      </c>
      <c r="B40" s="44">
        <v>79718.10862</v>
      </c>
      <c r="C40" s="44">
        <v>62750.02145</v>
      </c>
      <c r="D40" s="44">
        <f t="shared" si="2"/>
        <v>78.71488992434152</v>
      </c>
      <c r="E40" s="44">
        <v>58530.23378</v>
      </c>
      <c r="F40" s="45">
        <v>50878.95814</v>
      </c>
      <c r="G40" s="41">
        <f t="shared" si="3"/>
        <v>86.92765235013556</v>
      </c>
      <c r="H40" s="7"/>
      <c r="I40" s="7"/>
      <c r="J40" s="7"/>
      <c r="K40" s="7"/>
    </row>
    <row r="41" spans="1:11" ht="15">
      <c r="A41" s="2" t="s">
        <v>13</v>
      </c>
      <c r="B41" s="44">
        <v>83838.22854</v>
      </c>
      <c r="C41" s="44">
        <v>43294.1375</v>
      </c>
      <c r="D41" s="44">
        <f t="shared" si="2"/>
        <v>51.6400909870656</v>
      </c>
      <c r="E41" s="44">
        <v>36052.43404</v>
      </c>
      <c r="F41" s="44">
        <v>12617.88049</v>
      </c>
      <c r="G41" s="41">
        <f t="shared" si="3"/>
        <v>34.998692393419326</v>
      </c>
      <c r="H41" s="7"/>
      <c r="I41" s="7"/>
      <c r="J41" s="7"/>
      <c r="K41" s="7"/>
    </row>
    <row r="42" spans="1:11" ht="15">
      <c r="A42" s="2" t="s">
        <v>14</v>
      </c>
      <c r="B42" s="44">
        <v>934056.48436</v>
      </c>
      <c r="C42" s="44">
        <v>591436.44197</v>
      </c>
      <c r="D42" s="44">
        <f t="shared" si="2"/>
        <v>63.319130253160495</v>
      </c>
      <c r="E42" s="44">
        <v>934049.48436</v>
      </c>
      <c r="F42" s="45">
        <v>591436.44197</v>
      </c>
      <c r="G42" s="41">
        <f t="shared" si="3"/>
        <v>63.31960478252879</v>
      </c>
      <c r="H42" s="7"/>
      <c r="I42" s="7"/>
      <c r="J42" s="7"/>
      <c r="K42" s="7"/>
    </row>
    <row r="43" spans="1:11" ht="15">
      <c r="A43" s="2" t="s">
        <v>15</v>
      </c>
      <c r="B43" s="46">
        <v>162432.23</v>
      </c>
      <c r="C43" s="46">
        <v>97743.79185</v>
      </c>
      <c r="D43" s="44">
        <f t="shared" si="2"/>
        <v>60.17512155684865</v>
      </c>
      <c r="E43" s="44">
        <v>161836.75</v>
      </c>
      <c r="F43" s="45">
        <v>97410.9801</v>
      </c>
      <c r="G43" s="41">
        <f t="shared" si="3"/>
        <v>60.19088995546438</v>
      </c>
      <c r="H43" s="7"/>
      <c r="I43" s="7"/>
      <c r="J43" s="7"/>
      <c r="K43" s="7"/>
    </row>
    <row r="44" spans="1:11" ht="15">
      <c r="A44" s="2" t="s">
        <v>16</v>
      </c>
      <c r="B44" s="46">
        <v>38659.85747</v>
      </c>
      <c r="C44" s="46">
        <v>28493.91599</v>
      </c>
      <c r="D44" s="47">
        <f t="shared" si="2"/>
        <v>73.70414133603892</v>
      </c>
      <c r="E44" s="44">
        <v>36407.0278</v>
      </c>
      <c r="F44" s="45">
        <v>26739.94117</v>
      </c>
      <c r="G44" s="41">
        <f t="shared" si="3"/>
        <v>73.44719628554792</v>
      </c>
      <c r="H44" s="7"/>
      <c r="I44" s="7"/>
      <c r="J44" s="7"/>
      <c r="K44" s="7"/>
    </row>
    <row r="45" spans="1:11" ht="15">
      <c r="A45" s="2" t="s">
        <v>17</v>
      </c>
      <c r="B45" s="46">
        <v>925</v>
      </c>
      <c r="C45" s="46">
        <v>477.12469</v>
      </c>
      <c r="D45" s="47">
        <f t="shared" si="2"/>
        <v>51.58104756756756</v>
      </c>
      <c r="E45" s="44">
        <v>400</v>
      </c>
      <c r="F45" s="45">
        <v>163.675</v>
      </c>
      <c r="G45" s="41">
        <f t="shared" si="3"/>
        <v>40.91875</v>
      </c>
      <c r="H45" s="7"/>
      <c r="I45" s="7"/>
      <c r="J45" s="7"/>
      <c r="K45" s="7"/>
    </row>
    <row r="46" spans="1:11" ht="15">
      <c r="A46" s="8" t="s">
        <v>18</v>
      </c>
      <c r="B46" s="46">
        <v>2904.7</v>
      </c>
      <c r="C46" s="46">
        <v>2605.792</v>
      </c>
      <c r="D46" s="47">
        <f t="shared" si="2"/>
        <v>89.70950528453885</v>
      </c>
      <c r="E46" s="44">
        <v>2904.7</v>
      </c>
      <c r="F46" s="45">
        <v>2605.792</v>
      </c>
      <c r="G46" s="41">
        <f>F46/E46*100</f>
        <v>89.70950528453885</v>
      </c>
      <c r="H46" s="7"/>
      <c r="I46" s="7"/>
      <c r="J46" s="7"/>
      <c r="K46" s="7"/>
    </row>
    <row r="47" spans="1:11" ht="30" hidden="1">
      <c r="A47" s="2" t="s">
        <v>19</v>
      </c>
      <c r="B47" s="48">
        <v>0</v>
      </c>
      <c r="C47" s="48">
        <v>0</v>
      </c>
      <c r="D47" s="47">
        <v>0</v>
      </c>
      <c r="E47" s="44">
        <v>0</v>
      </c>
      <c r="F47" s="45">
        <v>0</v>
      </c>
      <c r="G47" s="41">
        <v>0</v>
      </c>
      <c r="H47" s="7"/>
      <c r="I47" s="7"/>
      <c r="J47" s="7"/>
      <c r="K47" s="7"/>
    </row>
    <row r="48" spans="1:11" ht="15">
      <c r="A48" s="51" t="s">
        <v>20</v>
      </c>
      <c r="B48" s="52">
        <v>0</v>
      </c>
      <c r="C48" s="52">
        <v>0</v>
      </c>
      <c r="D48" s="53">
        <v>0</v>
      </c>
      <c r="E48" s="44">
        <v>13945.9</v>
      </c>
      <c r="F48" s="45">
        <v>13036.582</v>
      </c>
      <c r="G48" s="41">
        <f>F48/E48*100</f>
        <v>93.47967502993711</v>
      </c>
      <c r="H48" s="7"/>
      <c r="I48" s="7"/>
      <c r="J48" s="7"/>
      <c r="K48" s="7"/>
    </row>
    <row r="49" spans="1:11" ht="15">
      <c r="A49" s="3" t="s">
        <v>21</v>
      </c>
      <c r="B49" s="6">
        <f>B48+B47+B46+B45+B44+B43+B42+B41+B40+B39+B38+B37</f>
        <v>1426815.5777999999</v>
      </c>
      <c r="C49" s="6">
        <f>C48+C47+C46+C45+C44+C43+C42+C41+C40+C39+C38+C37</f>
        <v>907484.80118</v>
      </c>
      <c r="D49" s="6">
        <f>C49/B49*100</f>
        <v>63.60210915129245</v>
      </c>
      <c r="E49" s="50">
        <f>E48+E47+E46+E45+E44+E43+E42+E41+E40+E39+E38+E37</f>
        <v>1321327.3019799998</v>
      </c>
      <c r="F49" s="49">
        <f>F48+F47+F46+F45+F44+F43+F42+F41+F40+F39+F38+F37</f>
        <v>840056.0669399999</v>
      </c>
      <c r="G49" s="6">
        <f>F49/E49*100</f>
        <v>63.57668275537649</v>
      </c>
      <c r="H49" s="7"/>
      <c r="I49" s="7"/>
      <c r="J49" s="7"/>
      <c r="K49" s="7"/>
    </row>
    <row r="50" spans="1:7" ht="17.25" customHeight="1">
      <c r="A50" s="42"/>
      <c r="B50" s="33"/>
      <c r="C50" s="33"/>
      <c r="D50" s="33"/>
      <c r="E50" s="33"/>
      <c r="F50" s="33"/>
      <c r="G50" s="33"/>
    </row>
    <row r="51" spans="1:7" ht="15">
      <c r="A51" s="60" t="s">
        <v>48</v>
      </c>
      <c r="B51" s="60"/>
      <c r="C51" s="60"/>
      <c r="D51" s="60"/>
      <c r="E51" s="34"/>
      <c r="F51" s="34"/>
      <c r="G51" s="34"/>
    </row>
    <row r="52" spans="1:7" ht="15">
      <c r="A52" s="59" t="s">
        <v>2</v>
      </c>
      <c r="B52" s="59"/>
      <c r="C52" s="59"/>
      <c r="D52" s="35"/>
      <c r="E52" s="35"/>
      <c r="F52" s="35"/>
      <c r="G52" s="35"/>
    </row>
    <row r="53" spans="1:7" ht="17.25" customHeight="1">
      <c r="A53" s="57" t="s">
        <v>22</v>
      </c>
      <c r="B53" s="58"/>
      <c r="C53" s="37"/>
      <c r="D53" s="38"/>
      <c r="E53" s="38"/>
      <c r="F53" s="39"/>
      <c r="G53" s="39"/>
    </row>
    <row r="54" spans="1:7" ht="15">
      <c r="A54" s="61" t="s">
        <v>23</v>
      </c>
      <c r="B54" s="58"/>
      <c r="C54" s="41">
        <v>0</v>
      </c>
      <c r="D54" s="38"/>
      <c r="E54" s="38"/>
      <c r="F54" s="39"/>
      <c r="G54" s="39"/>
    </row>
    <row r="55" spans="1:7" ht="36" customHeight="1">
      <c r="A55" s="61" t="s">
        <v>51</v>
      </c>
      <c r="B55" s="58"/>
      <c r="C55" s="41">
        <v>0</v>
      </c>
      <c r="D55" s="39"/>
      <c r="E55" s="39"/>
      <c r="F55" s="39"/>
      <c r="G55" s="39"/>
    </row>
    <row r="56" spans="1:7" ht="15">
      <c r="A56" s="40" t="s">
        <v>55</v>
      </c>
      <c r="B56" s="36"/>
      <c r="C56" s="41">
        <v>0</v>
      </c>
      <c r="D56" s="39"/>
      <c r="E56" s="39"/>
      <c r="F56" s="39"/>
      <c r="G56" s="39"/>
    </row>
    <row r="57" spans="1:6" ht="15">
      <c r="A57" s="57" t="s">
        <v>24</v>
      </c>
      <c r="B57" s="58"/>
      <c r="C57" s="6">
        <f>C56</f>
        <v>0</v>
      </c>
      <c r="D57" s="39"/>
      <c r="E57" s="39"/>
      <c r="F57" s="39"/>
    </row>
    <row r="58" spans="1:7" ht="24.75" customHeight="1">
      <c r="A58" s="42"/>
      <c r="B58" s="43"/>
      <c r="C58" s="33"/>
      <c r="D58" s="39"/>
      <c r="E58" s="39"/>
      <c r="F58" s="39"/>
      <c r="G58" s="39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2019-10-15T12:43:06Z</cp:lastPrinted>
  <dcterms:created xsi:type="dcterms:W3CDTF">2014-09-16T05:33:49Z</dcterms:created>
  <dcterms:modified xsi:type="dcterms:W3CDTF">2021-11-10T09:48:33Z</dcterms:modified>
  <cp:category/>
  <cp:version/>
  <cp:contentType/>
  <cp:contentStatus/>
</cp:coreProperties>
</file>