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11910" activeTab="0"/>
  </bookViews>
  <sheets>
    <sheet name="лист 1" sheetId="1" r:id="rId1"/>
    <sheet name="Лист1" sheetId="2" r:id="rId2"/>
  </sheets>
  <definedNames>
    <definedName name="_xlnm.Print_Area" localSheetId="0">'лист 1'!$A$1:$G$60</definedName>
  </definedNames>
  <calcPr fullCalcOnLoad="1"/>
</workbook>
</file>

<file path=xl/sharedStrings.xml><?xml version="1.0" encoding="utf-8"?>
<sst xmlns="http://schemas.openxmlformats.org/spreadsheetml/2006/main" count="70" uniqueCount="60">
  <si>
    <t>Консолидированный бюджет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</si>
  <si>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</si>
  <si>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</si>
  <si>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</si>
  <si>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</si>
  <si>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</si>
  <si>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</si>
  <si>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</si>
  <si>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</si>
  <si>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</si>
  <si>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</si>
  <si>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</si>
  <si>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</si>
  <si>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</si>
  <si>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</si>
  <si>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</si>
  <si>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</si>
  <si>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</si>
  <si>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</si>
  <si>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</si>
  <si>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</si>
  <si>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</si>
  <si>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</si>
  <si>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</si>
  <si>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</si>
  <si>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</si>
  <si>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</si>
  <si>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</si>
  <si>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</si>
  <si>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</si>
  <si>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</si>
  <si>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</si>
  <si>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</si>
  <si>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</si>
  <si>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</si>
  <si>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</si>
  <si>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</si>
  <si>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</si>
  <si>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</si>
  <si>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</si>
  <si>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</si>
  <si>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</si>
  <si>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</si>
  <si>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>-</t>
  </si>
  <si>
    <t xml:space="preserve"> возврат остатков субсидий, субвенций и иных межбюджетных трансфертов, имеющих целевое назначение, прошлых лет</t>
  </si>
  <si>
    <t>Утвержденный бюджет на 2015 год</t>
  </si>
  <si>
    <t>РАСХОДЫ</t>
  </si>
  <si>
    <t>Бюджет МО "Гиагинский район"</t>
  </si>
  <si>
    <t xml:space="preserve">  -Налог на имущество физ.лиц</t>
  </si>
  <si>
    <t xml:space="preserve">   -Земельный налог</t>
  </si>
  <si>
    <t>Доходы от оказания платных услуг (работ) и компенсации затрат государстава</t>
  </si>
  <si>
    <r>
      <t xml:space="preserve">в том числе </t>
    </r>
    <r>
      <rPr>
        <i/>
        <sz val="11"/>
        <rFont val="Times New Roman"/>
        <family val="1"/>
      </rPr>
      <t>из федерального бюджета:</t>
    </r>
  </si>
  <si>
    <t>III. Сведения о государственном долге МО "Гиагинский район"</t>
  </si>
  <si>
    <t>Бюджетные кредиты, предоставленные из республиканского бюджета в 2015 году</t>
  </si>
  <si>
    <t>Исполнение на 01.10.2015 года</t>
  </si>
  <si>
    <t>Исполнение на 01.10.2015 г.</t>
  </si>
  <si>
    <t>Исполнение на 01.10.2015г</t>
  </si>
  <si>
    <t>Муниципальный долг на 01.10.2015 года</t>
  </si>
  <si>
    <t>Руководитель ____________________________ В.В.Редька</t>
  </si>
  <si>
    <t xml:space="preserve">             Информация об исполнении консолидированного бюджета и  бюджета МО "Гиагинский район"  на 1 октября  2015 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</si>
</sst>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0" fontId="45" fillId="0" borderId="0" xfId="0" applyFont="1" applyAlignment="1">
      <alignment/>
    </xf>
    <xf numFmtId="0" fontId="46" fillId="0" borderId="10" xfId="0" applyFont="1" applyFill="1" applyBorder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7" fillId="0" borderId="0" xfId="0" applyFont="1" applyFill="1" applyBorder="1" applyAlignment="1">
      <alignment wrapText="1"/>
    </xf>
    <xf numFmtId="0" fontId="45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172" fontId="0" fillId="0" borderId="0" xfId="0" applyNumberFormat="1" applyAlignment="1">
      <alignment/>
    </xf>
    <xf numFmtId="172" fontId="45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horizontal="right"/>
    </xf>
    <xf numFmtId="172" fontId="46" fillId="0" borderId="10" xfId="0" applyNumberFormat="1" applyFont="1" applyBorder="1" applyAlignment="1">
      <alignment horizontal="right"/>
    </xf>
    <xf numFmtId="172" fontId="48" fillId="33" borderId="11" xfId="0" applyNumberFormat="1" applyFont="1" applyFill="1" applyBorder="1" applyAlignment="1">
      <alignment horizontal="right"/>
    </xf>
    <xf numFmtId="172" fontId="48" fillId="33" borderId="10" xfId="0" applyNumberFormat="1" applyFont="1" applyFill="1" applyBorder="1" applyAlignment="1">
      <alignment horizontal="right"/>
    </xf>
    <xf numFmtId="172" fontId="48" fillId="33" borderId="12" xfId="0" applyNumberFormat="1" applyFont="1" applyFill="1" applyBorder="1" applyAlignment="1">
      <alignment horizontal="right"/>
    </xf>
    <xf numFmtId="172" fontId="49" fillId="33" borderId="11" xfId="0" applyNumberFormat="1" applyFont="1" applyFill="1" applyBorder="1" applyAlignment="1">
      <alignment horizontal="right"/>
    </xf>
    <xf numFmtId="172" fontId="49" fillId="33" borderId="10" xfId="0" applyNumberFormat="1" applyFont="1" applyFill="1" applyBorder="1" applyAlignment="1">
      <alignment horizontal="right"/>
    </xf>
    <xf numFmtId="172" fontId="48" fillId="33" borderId="13" xfId="0" applyNumberFormat="1" applyFont="1" applyFill="1" applyBorder="1" applyAlignment="1">
      <alignment horizontal="right"/>
    </xf>
    <xf numFmtId="172" fontId="49" fillId="33" borderId="14" xfId="0" applyNumberFormat="1" applyFont="1" applyFill="1" applyBorder="1" applyAlignment="1">
      <alignment horizontal="right"/>
    </xf>
    <xf numFmtId="172" fontId="2" fillId="34" borderId="10" xfId="0" applyNumberFormat="1" applyFont="1" applyFill="1" applyBorder="1" applyAlignment="1">
      <alignment horizontal="right" vertical="center" wrapText="1"/>
    </xf>
    <xf numFmtId="172" fontId="48" fillId="33" borderId="0" xfId="0" applyNumberFormat="1" applyFont="1" applyFill="1" applyBorder="1" applyAlignment="1">
      <alignment horizontal="right"/>
    </xf>
    <xf numFmtId="172" fontId="45" fillId="0" borderId="0" xfId="0" applyNumberFormat="1" applyFont="1" applyBorder="1" applyAlignment="1">
      <alignment/>
    </xf>
    <xf numFmtId="0" fontId="46" fillId="0" borderId="15" xfId="0" applyFont="1" applyFill="1" applyBorder="1" applyAlignment="1">
      <alignment wrapText="1"/>
    </xf>
    <xf numFmtId="172" fontId="46" fillId="0" borderId="15" xfId="0" applyNumberFormat="1" applyFont="1" applyBorder="1" applyAlignment="1">
      <alignment/>
    </xf>
    <xf numFmtId="172" fontId="2" fillId="33" borderId="11" xfId="0" applyNumberFormat="1" applyFont="1" applyFill="1" applyBorder="1" applyAlignment="1">
      <alignment horizontal="right"/>
    </xf>
    <xf numFmtId="172" fontId="2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3" fillId="33" borderId="11" xfId="0" applyNumberFormat="1" applyFont="1" applyFill="1" applyBorder="1" applyAlignment="1">
      <alignment horizontal="right"/>
    </xf>
    <xf numFmtId="172" fontId="24" fillId="33" borderId="11" xfId="0" applyNumberFormat="1" applyFont="1" applyFill="1" applyBorder="1" applyAlignment="1">
      <alignment horizontal="right"/>
    </xf>
    <xf numFmtId="172" fontId="3" fillId="33" borderId="10" xfId="0" applyNumberFormat="1" applyFont="1" applyFill="1" applyBorder="1" applyAlignment="1">
      <alignment horizontal="right"/>
    </xf>
    <xf numFmtId="172" fontId="2" fillId="33" borderId="10" xfId="0" applyNumberFormat="1" applyFont="1" applyFill="1" applyBorder="1" applyAlignment="1">
      <alignment horizontal="right"/>
    </xf>
    <xf numFmtId="172" fontId="2" fillId="33" borderId="12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6" fillId="0" borderId="18" xfId="0" applyFont="1" applyFill="1" applyBorder="1" applyAlignment="1">
      <alignment wrapText="1"/>
    </xf>
    <xf numFmtId="172" fontId="49" fillId="33" borderId="0" xfId="0" applyNumberFormat="1" applyFont="1" applyFill="1" applyBorder="1" applyAlignment="1">
      <alignment horizontal="right"/>
    </xf>
    <xf numFmtId="173" fontId="45" fillId="0" borderId="10" xfId="0" applyNumberFormat="1" applyFont="1" applyBorder="1" applyAlignment="1">
      <alignment horizontal="right"/>
    </xf>
    <xf numFmtId="0" fontId="46" fillId="0" borderId="0" xfId="0" applyFont="1" applyBorder="1" applyAlignment="1">
      <alignment wrapText="1"/>
    </xf>
    <xf numFmtId="0" fontId="45" fillId="0" borderId="0" xfId="0" applyFont="1" applyBorder="1" applyAlignment="1">
      <alignment/>
    </xf>
    <xf numFmtId="172" fontId="46" fillId="0" borderId="0" xfId="0" applyNumberFormat="1" applyFont="1" applyBorder="1" applyAlignment="1">
      <alignment horizontal="right"/>
    </xf>
    <xf numFmtId="172" fontId="46" fillId="33" borderId="14" xfId="0" applyNumberFormat="1" applyFont="1" applyFill="1" applyBorder="1" applyAlignment="1">
      <alignment horizontal="right"/>
    </xf>
    <xf numFmtId="172" fontId="2" fillId="33" borderId="10" xfId="0" applyNumberFormat="1" applyFont="1" applyFill="1" applyBorder="1" applyAlignment="1">
      <alignment/>
    </xf>
    <xf numFmtId="172" fontId="3" fillId="33" borderId="10" xfId="0" applyNumberFormat="1" applyFont="1" applyFill="1" applyBorder="1" applyAlignment="1">
      <alignment wrapText="1"/>
    </xf>
    <xf numFmtId="0" fontId="50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172" fontId="45" fillId="33" borderId="11" xfId="0" applyNumberFormat="1" applyFont="1" applyFill="1" applyBorder="1" applyAlignment="1">
      <alignment horizontal="right"/>
    </xf>
    <xf numFmtId="172" fontId="45" fillId="33" borderId="12" xfId="0" applyNumberFormat="1" applyFont="1" applyFill="1" applyBorder="1" applyAlignment="1">
      <alignment horizontal="right"/>
    </xf>
    <xf numFmtId="172" fontId="45" fillId="33" borderId="10" xfId="0" applyNumberFormat="1" applyFont="1" applyFill="1" applyBorder="1" applyAlignment="1">
      <alignment horizontal="right"/>
    </xf>
    <xf numFmtId="172" fontId="45" fillId="33" borderId="19" xfId="0" applyNumberFormat="1" applyFont="1" applyFill="1" applyBorder="1" applyAlignment="1">
      <alignment horizontal="right"/>
    </xf>
    <xf numFmtId="172" fontId="45" fillId="34" borderId="10" xfId="0" applyNumberFormat="1" applyFont="1" applyFill="1" applyBorder="1" applyAlignment="1">
      <alignment horizontal="right" vertical="center" wrapText="1"/>
    </xf>
    <xf numFmtId="172" fontId="45" fillId="33" borderId="13" xfId="0" applyNumberFormat="1" applyFont="1" applyFill="1" applyBorder="1" applyAlignment="1">
      <alignment horizontal="right"/>
    </xf>
    <xf numFmtId="172" fontId="45" fillId="34" borderId="10" xfId="0" applyNumberFormat="1" applyFont="1" applyFill="1" applyBorder="1" applyAlignment="1">
      <alignment horizontal="right" wrapText="1"/>
    </xf>
    <xf numFmtId="0" fontId="45" fillId="0" borderId="17" xfId="0" applyFont="1" applyBorder="1" applyAlignment="1">
      <alignment wrapText="1"/>
    </xf>
    <xf numFmtId="0" fontId="45" fillId="0" borderId="16" xfId="0" applyFont="1" applyBorder="1" applyAlignment="1">
      <alignment/>
    </xf>
    <xf numFmtId="0" fontId="46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72" fontId="53" fillId="0" borderId="15" xfId="0" applyNumberFormat="1" applyFont="1" applyBorder="1" applyAlignment="1">
      <alignment horizontal="center"/>
    </xf>
    <xf numFmtId="0" fontId="46" fillId="0" borderId="17" xfId="0" applyFont="1" applyBorder="1" applyAlignment="1">
      <alignment wrapText="1"/>
    </xf>
    <xf numFmtId="0" fontId="45" fillId="0" borderId="20" xfId="0" applyFont="1" applyBorder="1" applyAlignment="1">
      <alignment horizontal="right"/>
    </xf>
    <xf numFmtId="0" fontId="46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view="pageBreakPreview" zoomScale="115" zoomScaleSheetLayoutView="115" zoomScalePageLayoutView="0" workbookViewId="0" topLeftCell="A18">
      <selection activeCell="F30" sqref="F30"/>
    </sheetView>
  </sheetViews>
  <sheetFormatPr defaultColWidth="9.140625" defaultRowHeight="15"/>
  <cols>
    <col min="1" max="1" width="40.8515625" style="0" customWidth="1"/>
    <col min="2" max="2" width="17.421875" style="0" customWidth="1"/>
    <col min="3" max="3" width="16.00390625" style="0" customWidth="1"/>
    <col min="4" max="4" width="11.00390625" style="0" customWidth="1"/>
    <col min="5" max="5" width="16.00390625" style="0" customWidth="1"/>
    <col min="6" max="6" width="15.57421875" style="0" customWidth="1"/>
    <col min="7" max="7" width="12.140625" style="0" customWidth="1"/>
    <col min="9" max="9" width="10.28125" style="0" bestFit="1" customWidth="1"/>
  </cols>
  <sheetData>
    <row r="1" spans="5:7" ht="7.5" customHeight="1">
      <c r="E1" s="71"/>
      <c r="F1" s="71"/>
      <c r="G1" s="71"/>
    </row>
    <row r="2" spans="1:7" ht="18.75" customHeight="1">
      <c r="A2" s="70" t="s">
        <v>59</v>
      </c>
      <c r="B2" s="70"/>
      <c r="C2" s="70"/>
      <c r="D2" s="70"/>
      <c r="E2" s="70"/>
      <c r="F2" s="70"/>
      <c r="G2" s="70"/>
    </row>
    <row r="3" spans="1:7" ht="13.5" customHeight="1">
      <c r="A3" s="3"/>
      <c r="B3" s="3"/>
      <c r="C3" s="3"/>
      <c r="D3" s="3"/>
      <c r="E3" s="3"/>
      <c r="F3" s="3"/>
      <c r="G3" s="3" t="s">
        <v>2</v>
      </c>
    </row>
    <row r="4" spans="1:7" ht="15">
      <c r="A4" s="65"/>
      <c r="B4" s="66" t="s">
        <v>0</v>
      </c>
      <c r="C4" s="66"/>
      <c r="D4" s="66"/>
      <c r="E4" s="66" t="s">
        <v>47</v>
      </c>
      <c r="F4" s="66"/>
      <c r="G4" s="66"/>
    </row>
    <row r="5" spans="1:7" ht="48.75" customHeight="1">
      <c r="A5" s="65"/>
      <c r="B5" s="5" t="s">
        <v>45</v>
      </c>
      <c r="C5" s="5" t="s">
        <v>54</v>
      </c>
      <c r="D5" s="5" t="s">
        <v>1</v>
      </c>
      <c r="E5" s="5" t="s">
        <v>45</v>
      </c>
      <c r="F5" s="5" t="s">
        <v>54</v>
      </c>
      <c r="G5" s="5" t="s">
        <v>1</v>
      </c>
    </row>
    <row r="6" spans="1:7" ht="15.75">
      <c r="A6" s="67" t="s">
        <v>8</v>
      </c>
      <c r="B6" s="68"/>
      <c r="C6" s="68"/>
      <c r="D6" s="68"/>
      <c r="E6" s="68"/>
      <c r="F6" s="68"/>
      <c r="G6" s="69"/>
    </row>
    <row r="7" spans="1:7" ht="15">
      <c r="A7" s="44" t="s">
        <v>27</v>
      </c>
      <c r="B7" s="53">
        <f>B8+B9+B10+B11+B16</f>
        <v>119789.6</v>
      </c>
      <c r="C7" s="53">
        <f>C9+C8+C10+C11+C16</f>
        <v>92084.8</v>
      </c>
      <c r="D7" s="53">
        <f>C7/B7*100</f>
        <v>76.87211577632783</v>
      </c>
      <c r="E7" s="53">
        <f>E8+E9+E10+E11+E16</f>
        <v>76618</v>
      </c>
      <c r="F7" s="53">
        <f>F8+F9+F10+F11+F16</f>
        <v>57787</v>
      </c>
      <c r="G7" s="31">
        <f>F7/E7*100</f>
        <v>75.4222245425357</v>
      </c>
    </row>
    <row r="8" spans="1:7" ht="15">
      <c r="A8" s="34" t="s">
        <v>3</v>
      </c>
      <c r="B8" s="26">
        <v>54266.9</v>
      </c>
      <c r="C8" s="26">
        <v>38427.5</v>
      </c>
      <c r="D8" s="26">
        <f>C8/B8*100</f>
        <v>70.81204196296453</v>
      </c>
      <c r="E8" s="26">
        <v>37986.9</v>
      </c>
      <c r="F8" s="33">
        <v>26915.615</v>
      </c>
      <c r="G8" s="32">
        <f>F8/E8*100</f>
        <v>70.85499211570304</v>
      </c>
    </row>
    <row r="9" spans="1:7" ht="30" customHeight="1">
      <c r="A9" s="34" t="s">
        <v>4</v>
      </c>
      <c r="B9" s="26">
        <v>6529.8</v>
      </c>
      <c r="C9" s="26">
        <v>5493.3</v>
      </c>
      <c r="D9" s="26">
        <f>C9/B9*100</f>
        <v>84.1266194983001</v>
      </c>
      <c r="E9" s="26">
        <v>79.6</v>
      </c>
      <c r="F9" s="33">
        <v>67.024</v>
      </c>
      <c r="G9" s="32">
        <f>F9/E9*100</f>
        <v>84.20100502512562</v>
      </c>
    </row>
    <row r="10" spans="1:7" ht="19.5" customHeight="1">
      <c r="A10" s="34" t="s">
        <v>28</v>
      </c>
      <c r="B10" s="26">
        <v>23322.9</v>
      </c>
      <c r="C10" s="26">
        <v>22277.5</v>
      </c>
      <c r="D10" s="26">
        <f>C10/B10*100</f>
        <v>95.51771006178477</v>
      </c>
      <c r="E10" s="26">
        <v>19958.7</v>
      </c>
      <c r="F10" s="33">
        <v>19037.259</v>
      </c>
      <c r="G10" s="32">
        <f>F10/E10*100</f>
        <v>95.38326143486297</v>
      </c>
    </row>
    <row r="11" spans="1:7" ht="19.5" customHeight="1">
      <c r="A11" s="34" t="s">
        <v>35</v>
      </c>
      <c r="B11" s="26">
        <v>33077.5</v>
      </c>
      <c r="C11" s="26">
        <v>23713</v>
      </c>
      <c r="D11" s="26">
        <f>C11/B11*100</f>
        <v>71.68921472299901</v>
      </c>
      <c r="E11" s="26">
        <v>16192.8</v>
      </c>
      <c r="F11" s="33">
        <v>9728.302</v>
      </c>
      <c r="G11" s="32">
        <f>F11/E11*100</f>
        <v>60.07794822390198</v>
      </c>
    </row>
    <row r="12" spans="1:7" ht="17.25" customHeight="1">
      <c r="A12" s="34" t="s">
        <v>36</v>
      </c>
      <c r="B12" s="52"/>
      <c r="C12" s="52"/>
      <c r="D12" s="52"/>
      <c r="E12" s="52"/>
      <c r="F12" s="52"/>
      <c r="G12" s="52"/>
    </row>
    <row r="13" spans="1:9" ht="15">
      <c r="A13" s="35" t="s">
        <v>38</v>
      </c>
      <c r="B13" s="26">
        <v>16192.8</v>
      </c>
      <c r="C13" s="26">
        <v>9728.3</v>
      </c>
      <c r="D13" s="26">
        <f>C13/B13*100</f>
        <v>60.077935872733555</v>
      </c>
      <c r="E13" s="26">
        <v>16192.8</v>
      </c>
      <c r="F13" s="33">
        <v>9728.302</v>
      </c>
      <c r="G13" s="32">
        <f>F13/E13*100</f>
        <v>60.07794822390198</v>
      </c>
      <c r="I13" s="10"/>
    </row>
    <row r="14" spans="1:9" ht="15">
      <c r="A14" s="35" t="s">
        <v>48</v>
      </c>
      <c r="B14" s="26">
        <v>1551</v>
      </c>
      <c r="C14" s="26">
        <v>1212</v>
      </c>
      <c r="D14" s="26">
        <f>C14/B14*100</f>
        <v>78.14313346228239</v>
      </c>
      <c r="E14" s="26">
        <v>0</v>
      </c>
      <c r="F14" s="33">
        <v>0</v>
      </c>
      <c r="G14" s="32">
        <v>0</v>
      </c>
      <c r="I14" s="10"/>
    </row>
    <row r="15" spans="1:7" ht="15">
      <c r="A15" s="54" t="s">
        <v>49</v>
      </c>
      <c r="B15" s="26">
        <v>15333.7</v>
      </c>
      <c r="C15" s="26">
        <v>12772.6</v>
      </c>
      <c r="D15" s="26">
        <f>C15/B15*100</f>
        <v>83.2975733188989</v>
      </c>
      <c r="E15" s="26">
        <v>0</v>
      </c>
      <c r="F15" s="33">
        <v>0</v>
      </c>
      <c r="G15" s="32">
        <v>0</v>
      </c>
    </row>
    <row r="16" spans="1:7" ht="15">
      <c r="A16" s="37" t="s">
        <v>29</v>
      </c>
      <c r="B16" s="27">
        <v>2592.5</v>
      </c>
      <c r="C16" s="27">
        <v>2173.5</v>
      </c>
      <c r="D16" s="27">
        <f>C16/B16*100</f>
        <v>83.83799421407907</v>
      </c>
      <c r="E16" s="27">
        <v>2400</v>
      </c>
      <c r="F16" s="27">
        <v>2038.8</v>
      </c>
      <c r="G16" s="27">
        <f>F16/E16*100</f>
        <v>84.95</v>
      </c>
    </row>
    <row r="17" spans="1:7" ht="15" customHeight="1">
      <c r="A17" s="38" t="s">
        <v>30</v>
      </c>
      <c r="B17" s="28">
        <f>B18+B19+B20+B22+B23</f>
        <v>39280.292</v>
      </c>
      <c r="C17" s="28">
        <f>C18+C19+C20+C22+C23+C21</f>
        <v>26830.08</v>
      </c>
      <c r="D17" s="29">
        <f aca="true" t="shared" si="0" ref="D17:D23">C17/B17*100</f>
        <v>68.30417655754698</v>
      </c>
      <c r="E17" s="28">
        <f>E18+E19+E20+E22+E23</f>
        <v>38191.092</v>
      </c>
      <c r="F17" s="28">
        <f>F18+F19+F20+F21+F22+F23</f>
        <v>25028.038999999997</v>
      </c>
      <c r="G17" s="31">
        <f aca="true" t="shared" si="1" ref="G17:G23">F17/E17*100</f>
        <v>65.53370875072125</v>
      </c>
    </row>
    <row r="18" spans="1:7" ht="45">
      <c r="A18" s="37" t="s">
        <v>31</v>
      </c>
      <c r="B18" s="26">
        <v>36108.15</v>
      </c>
      <c r="C18" s="26">
        <v>23513.7</v>
      </c>
      <c r="D18" s="26">
        <f t="shared" si="0"/>
        <v>65.12020139497594</v>
      </c>
      <c r="E18" s="26">
        <v>35547.1</v>
      </c>
      <c r="F18" s="33">
        <v>22363.21</v>
      </c>
      <c r="G18" s="32">
        <f t="shared" si="1"/>
        <v>62.91148926354049</v>
      </c>
    </row>
    <row r="19" spans="1:10" ht="30.75" customHeight="1">
      <c r="A19" s="55" t="s">
        <v>32</v>
      </c>
      <c r="B19" s="26">
        <v>740</v>
      </c>
      <c r="C19" s="26">
        <v>659.2</v>
      </c>
      <c r="D19" s="26">
        <f t="shared" si="0"/>
        <v>89.0810810810811</v>
      </c>
      <c r="E19" s="26">
        <v>740</v>
      </c>
      <c r="F19" s="33">
        <v>659.153</v>
      </c>
      <c r="G19" s="32">
        <f t="shared" si="1"/>
        <v>89.07472972972973</v>
      </c>
      <c r="J19" s="7"/>
    </row>
    <row r="20" spans="1:7" ht="27" customHeight="1">
      <c r="A20" s="37" t="s">
        <v>5</v>
      </c>
      <c r="B20" s="26">
        <v>140.95</v>
      </c>
      <c r="C20" s="26">
        <v>149.4</v>
      </c>
      <c r="D20" s="26">
        <f t="shared" si="0"/>
        <v>105.99503369989358</v>
      </c>
      <c r="E20" s="26">
        <v>100</v>
      </c>
      <c r="F20" s="33">
        <v>109.897</v>
      </c>
      <c r="G20" s="32">
        <f t="shared" si="1"/>
        <v>109.897</v>
      </c>
    </row>
    <row r="21" spans="1:7" ht="27" customHeight="1">
      <c r="A21" s="37" t="s">
        <v>50</v>
      </c>
      <c r="B21" s="26">
        <v>0</v>
      </c>
      <c r="C21" s="26">
        <v>337.68</v>
      </c>
      <c r="D21" s="26">
        <v>0</v>
      </c>
      <c r="E21" s="26">
        <v>0</v>
      </c>
      <c r="F21" s="33">
        <v>330.48</v>
      </c>
      <c r="G21" s="32">
        <v>0</v>
      </c>
    </row>
    <row r="22" spans="1:7" ht="18" customHeight="1">
      <c r="A22" s="37" t="s">
        <v>6</v>
      </c>
      <c r="B22" s="26">
        <v>1657</v>
      </c>
      <c r="C22" s="26">
        <v>989.8</v>
      </c>
      <c r="D22" s="26">
        <f t="shared" si="0"/>
        <v>59.73445986722993</v>
      </c>
      <c r="E22" s="26">
        <v>1550</v>
      </c>
      <c r="F22" s="33">
        <v>964.995</v>
      </c>
      <c r="G22" s="32">
        <f t="shared" si="1"/>
        <v>62.25774193548387</v>
      </c>
    </row>
    <row r="23" spans="1:7" ht="15">
      <c r="A23" s="37" t="s">
        <v>33</v>
      </c>
      <c r="B23" s="27">
        <v>634.192</v>
      </c>
      <c r="C23" s="27">
        <v>1180.3</v>
      </c>
      <c r="D23" s="27">
        <f t="shared" si="0"/>
        <v>186.11083078941394</v>
      </c>
      <c r="E23" s="27">
        <v>253.992</v>
      </c>
      <c r="F23" s="27">
        <v>600.304</v>
      </c>
      <c r="G23" s="27">
        <f t="shared" si="1"/>
        <v>236.3476014992598</v>
      </c>
    </row>
    <row r="24" spans="1:7" ht="15">
      <c r="A24" s="38" t="s">
        <v>7</v>
      </c>
      <c r="B24" s="29">
        <f>B26+B27+B28+B29+B30+B31</f>
        <v>285716.9</v>
      </c>
      <c r="C24" s="29">
        <f>C26+C27+C28+C29+C30+C31</f>
        <v>212739.657</v>
      </c>
      <c r="D24" s="29">
        <f aca="true" t="shared" si="2" ref="D24:D32">C24/B24*100</f>
        <v>74.45819865748227</v>
      </c>
      <c r="E24" s="29">
        <f>E26+E27+E28+E29+E30</f>
        <v>286603.20000000007</v>
      </c>
      <c r="F24" s="29">
        <f>F26+F27+F28+F29+F30+F31</f>
        <v>213535.368</v>
      </c>
      <c r="G24" s="31">
        <f aca="true" t="shared" si="3" ref="G24:G29">F24/E24*100</f>
        <v>74.5055770486861</v>
      </c>
    </row>
    <row r="25" spans="1:7" ht="15">
      <c r="A25" s="39" t="s">
        <v>51</v>
      </c>
      <c r="B25" s="26">
        <f>B26+B27+B28+B29</f>
        <v>285716.9</v>
      </c>
      <c r="C25" s="26">
        <f>C26+C27+C28+C29</f>
        <v>221337.294</v>
      </c>
      <c r="D25" s="26">
        <f t="shared" si="2"/>
        <v>77.46734407380171</v>
      </c>
      <c r="E25" s="26">
        <f>E26+E27+E28+E29</f>
        <v>286603.20000000007</v>
      </c>
      <c r="F25" s="26">
        <f>F26+F27+F28+F29</f>
        <v>222089.468</v>
      </c>
      <c r="G25" s="32">
        <f t="shared" si="3"/>
        <v>77.49022620822096</v>
      </c>
    </row>
    <row r="26" spans="1:9" ht="15">
      <c r="A26" s="40" t="s">
        <v>39</v>
      </c>
      <c r="B26" s="26">
        <v>54186.8</v>
      </c>
      <c r="C26" s="26">
        <v>50361.14</v>
      </c>
      <c r="D26" s="26">
        <f t="shared" si="2"/>
        <v>92.93986727394864</v>
      </c>
      <c r="E26" s="26">
        <v>54186.8</v>
      </c>
      <c r="F26" s="26">
        <v>50361.14</v>
      </c>
      <c r="G26" s="32">
        <f t="shared" si="3"/>
        <v>92.93986727394864</v>
      </c>
      <c r="I26" s="22"/>
    </row>
    <row r="27" spans="1:9" ht="15">
      <c r="A27" s="40" t="s">
        <v>40</v>
      </c>
      <c r="B27" s="26">
        <v>21243.4</v>
      </c>
      <c r="C27" s="26">
        <v>20214.164</v>
      </c>
      <c r="D27" s="26">
        <v>0</v>
      </c>
      <c r="E27" s="26">
        <v>21243.4</v>
      </c>
      <c r="F27" s="26">
        <v>20214.164</v>
      </c>
      <c r="G27" s="32">
        <v>0</v>
      </c>
      <c r="I27" s="22"/>
    </row>
    <row r="28" spans="1:9" ht="15">
      <c r="A28" s="40" t="s">
        <v>41</v>
      </c>
      <c r="B28" s="26">
        <v>208326.1</v>
      </c>
      <c r="C28" s="26">
        <v>148801.349</v>
      </c>
      <c r="D28" s="26">
        <f t="shared" si="2"/>
        <v>71.42712746986575</v>
      </c>
      <c r="E28" s="26">
        <v>208326.1</v>
      </c>
      <c r="F28" s="26">
        <v>148801.349</v>
      </c>
      <c r="G28" s="32">
        <f t="shared" si="3"/>
        <v>71.42712746986575</v>
      </c>
      <c r="I28" s="22"/>
    </row>
    <row r="29" spans="1:9" ht="15">
      <c r="A29" s="40" t="s">
        <v>42</v>
      </c>
      <c r="B29" s="26">
        <v>1960.6</v>
      </c>
      <c r="C29" s="26">
        <v>1960.641</v>
      </c>
      <c r="D29" s="26">
        <v>0</v>
      </c>
      <c r="E29" s="26">
        <v>2846.9</v>
      </c>
      <c r="F29" s="26">
        <v>2712.815</v>
      </c>
      <c r="G29" s="32">
        <f t="shared" si="3"/>
        <v>95.29014015244653</v>
      </c>
      <c r="I29" s="22"/>
    </row>
    <row r="30" spans="1:9" ht="15">
      <c r="A30" s="36" t="s">
        <v>34</v>
      </c>
      <c r="B30" s="27">
        <v>0</v>
      </c>
      <c r="C30" s="27">
        <v>0</v>
      </c>
      <c r="D30" s="27">
        <v>0</v>
      </c>
      <c r="E30" s="27">
        <v>0</v>
      </c>
      <c r="F30" s="27">
        <v>43.5</v>
      </c>
      <c r="G30" s="32">
        <v>0</v>
      </c>
      <c r="I30" s="23"/>
    </row>
    <row r="31" spans="1:9" ht="48" customHeight="1">
      <c r="A31" s="37" t="s">
        <v>44</v>
      </c>
      <c r="B31" s="30">
        <v>0</v>
      </c>
      <c r="C31" s="30">
        <v>-8597.637</v>
      </c>
      <c r="D31" s="27">
        <v>0</v>
      </c>
      <c r="E31" s="30">
        <v>0</v>
      </c>
      <c r="F31" s="30">
        <v>-8597.6</v>
      </c>
      <c r="G31" s="27">
        <v>0</v>
      </c>
      <c r="I31" s="10"/>
    </row>
    <row r="32" spans="1:7" ht="15">
      <c r="A32" s="41" t="s">
        <v>37</v>
      </c>
      <c r="B32" s="28">
        <f>B24+B17+B7</f>
        <v>444786.792</v>
      </c>
      <c r="C32" s="28">
        <f>C24+C17+C7</f>
        <v>331654.537</v>
      </c>
      <c r="D32" s="28">
        <f t="shared" si="2"/>
        <v>74.56483487486292</v>
      </c>
      <c r="E32" s="28">
        <f>E24+E17+E7</f>
        <v>401412.2920000001</v>
      </c>
      <c r="F32" s="28">
        <f>F24+F17+F7</f>
        <v>296350.407</v>
      </c>
      <c r="G32" s="28">
        <f>F32/E32*100</f>
        <v>73.82693876250306</v>
      </c>
    </row>
    <row r="33" spans="1:7" ht="22.5" customHeight="1">
      <c r="A33" s="24"/>
      <c r="B33" s="72" t="s">
        <v>46</v>
      </c>
      <c r="C33" s="72"/>
      <c r="D33" s="72"/>
      <c r="E33" s="72"/>
      <c r="F33" s="72"/>
      <c r="G33" s="25"/>
    </row>
    <row r="34" spans="1:7" ht="18" customHeight="1">
      <c r="A34" s="65"/>
      <c r="B34" s="66" t="s">
        <v>0</v>
      </c>
      <c r="C34" s="66"/>
      <c r="D34" s="66"/>
      <c r="E34" s="66" t="s">
        <v>47</v>
      </c>
      <c r="F34" s="66"/>
      <c r="G34" s="66"/>
    </row>
    <row r="35" spans="1:7" ht="52.5" customHeight="1">
      <c r="A35" s="65"/>
      <c r="B35" s="5" t="s">
        <v>45</v>
      </c>
      <c r="C35" s="5" t="s">
        <v>55</v>
      </c>
      <c r="D35" s="5" t="s">
        <v>1</v>
      </c>
      <c r="E35" s="5" t="s">
        <v>45</v>
      </c>
      <c r="F35" s="5" t="s">
        <v>56</v>
      </c>
      <c r="G35" s="5" t="s">
        <v>1</v>
      </c>
    </row>
    <row r="36" spans="1:7" ht="15">
      <c r="A36" s="1" t="s">
        <v>9</v>
      </c>
      <c r="B36" s="56">
        <v>63411.1</v>
      </c>
      <c r="C36" s="56">
        <v>46441.2</v>
      </c>
      <c r="D36" s="56">
        <f aca="true" t="shared" si="4" ref="D36:D48">C36/B36*100</f>
        <v>73.23828162577215</v>
      </c>
      <c r="E36" s="56">
        <v>34438.4</v>
      </c>
      <c r="F36" s="57">
        <v>25160.9</v>
      </c>
      <c r="G36" s="58">
        <f aca="true" t="shared" si="5" ref="G36:G47">F36/E36*100</f>
        <v>73.06059514960045</v>
      </c>
    </row>
    <row r="37" spans="1:7" ht="15">
      <c r="A37" s="1" t="s">
        <v>10</v>
      </c>
      <c r="B37" s="56">
        <v>494</v>
      </c>
      <c r="C37" s="56">
        <v>342.1</v>
      </c>
      <c r="D37" s="56">
        <f t="shared" si="4"/>
        <v>69.25101214574899</v>
      </c>
      <c r="E37" s="56">
        <v>494</v>
      </c>
      <c r="F37" s="57">
        <v>369.4</v>
      </c>
      <c r="G37" s="58">
        <f t="shared" si="5"/>
        <v>74.77732793522267</v>
      </c>
    </row>
    <row r="38" spans="1:7" ht="30">
      <c r="A38" s="1" t="s">
        <v>11</v>
      </c>
      <c r="B38" s="56">
        <v>2113.2</v>
      </c>
      <c r="C38" s="56">
        <v>822.9</v>
      </c>
      <c r="D38" s="56">
        <f t="shared" si="4"/>
        <v>38.94094264622374</v>
      </c>
      <c r="E38" s="56">
        <v>1547.2</v>
      </c>
      <c r="F38" s="57">
        <v>691.8</v>
      </c>
      <c r="G38" s="58">
        <f t="shared" si="5"/>
        <v>44.713029989658736</v>
      </c>
    </row>
    <row r="39" spans="1:7" ht="15">
      <c r="A39" s="1" t="s">
        <v>12</v>
      </c>
      <c r="B39" s="56">
        <v>11139.7</v>
      </c>
      <c r="C39" s="56">
        <v>7769.5</v>
      </c>
      <c r="D39" s="56">
        <f t="shared" si="4"/>
        <v>69.74604343025396</v>
      </c>
      <c r="E39" s="56">
        <v>3441.4</v>
      </c>
      <c r="F39" s="57">
        <v>2513.3</v>
      </c>
      <c r="G39" s="58">
        <f t="shared" si="5"/>
        <v>73.03132446097518</v>
      </c>
    </row>
    <row r="40" spans="1:7" ht="15">
      <c r="A40" s="1" t="s">
        <v>13</v>
      </c>
      <c r="B40" s="56">
        <v>23833.4</v>
      </c>
      <c r="C40" s="56">
        <v>14382.5</v>
      </c>
      <c r="D40" s="56">
        <f t="shared" si="4"/>
        <v>60.34598504619567</v>
      </c>
      <c r="E40" s="56">
        <v>7287.9</v>
      </c>
      <c r="F40" s="57">
        <v>293.6</v>
      </c>
      <c r="G40" s="58">
        <f t="shared" si="5"/>
        <v>4.028595342965739</v>
      </c>
    </row>
    <row r="41" spans="1:7" ht="15">
      <c r="A41" s="1" t="s">
        <v>14</v>
      </c>
      <c r="B41" s="56">
        <v>283897.1</v>
      </c>
      <c r="C41" s="56">
        <v>204988.3</v>
      </c>
      <c r="D41" s="56">
        <f t="shared" si="4"/>
        <v>72.20514052450694</v>
      </c>
      <c r="E41" s="56">
        <v>283897.1</v>
      </c>
      <c r="F41" s="57">
        <v>204988.3</v>
      </c>
      <c r="G41" s="58">
        <f t="shared" si="5"/>
        <v>72.20514052450694</v>
      </c>
    </row>
    <row r="42" spans="1:7" ht="15">
      <c r="A42" s="1" t="s">
        <v>15</v>
      </c>
      <c r="B42" s="59">
        <v>34302.2</v>
      </c>
      <c r="C42" s="59">
        <v>27993.9</v>
      </c>
      <c r="D42" s="56">
        <f t="shared" si="4"/>
        <v>81.60963436747498</v>
      </c>
      <c r="E42" s="56">
        <v>33331.5</v>
      </c>
      <c r="F42" s="57">
        <v>27132.1</v>
      </c>
      <c r="G42" s="58">
        <f t="shared" si="5"/>
        <v>81.40077704273735</v>
      </c>
    </row>
    <row r="43" spans="1:7" ht="15">
      <c r="A43" s="1" t="s">
        <v>16</v>
      </c>
      <c r="B43" s="60">
        <v>27873.1</v>
      </c>
      <c r="C43" s="60">
        <v>20495.9</v>
      </c>
      <c r="D43" s="61">
        <f t="shared" si="4"/>
        <v>73.53290448496938</v>
      </c>
      <c r="E43" s="56">
        <v>27142.2</v>
      </c>
      <c r="F43" s="57">
        <v>20120.7</v>
      </c>
      <c r="G43" s="58">
        <f t="shared" si="5"/>
        <v>74.13068947985056</v>
      </c>
    </row>
    <row r="44" spans="1:7" ht="15">
      <c r="A44" s="1" t="s">
        <v>17</v>
      </c>
      <c r="B44" s="60">
        <v>786.6</v>
      </c>
      <c r="C44" s="60">
        <v>426.3</v>
      </c>
      <c r="D44" s="61">
        <f t="shared" si="4"/>
        <v>54.1952707856598</v>
      </c>
      <c r="E44" s="56">
        <v>268.5</v>
      </c>
      <c r="F44" s="57">
        <v>150.01</v>
      </c>
      <c r="G44" s="58">
        <f t="shared" si="5"/>
        <v>55.86964618249534</v>
      </c>
    </row>
    <row r="45" spans="1:7" ht="15">
      <c r="A45" s="2" t="s">
        <v>18</v>
      </c>
      <c r="B45" s="60">
        <v>1744.3</v>
      </c>
      <c r="C45" s="60">
        <v>1212.6</v>
      </c>
      <c r="D45" s="61">
        <f t="shared" si="4"/>
        <v>69.51785816659978</v>
      </c>
      <c r="E45" s="56">
        <v>1744.3</v>
      </c>
      <c r="F45" s="57">
        <v>1212.6</v>
      </c>
      <c r="G45" s="58">
        <f t="shared" si="5"/>
        <v>69.51785816659978</v>
      </c>
    </row>
    <row r="46" spans="1:7" ht="30">
      <c r="A46" s="1" t="s">
        <v>19</v>
      </c>
      <c r="B46" s="62">
        <v>632.3</v>
      </c>
      <c r="C46" s="62">
        <v>54.8</v>
      </c>
      <c r="D46" s="61">
        <f t="shared" si="4"/>
        <v>8.666772101850388</v>
      </c>
      <c r="E46" s="56">
        <v>632.3</v>
      </c>
      <c r="F46" s="57">
        <v>54.8</v>
      </c>
      <c r="G46" s="58">
        <f t="shared" si="5"/>
        <v>8.666772101850388</v>
      </c>
    </row>
    <row r="47" spans="1:7" ht="15">
      <c r="A47" s="1" t="s">
        <v>20</v>
      </c>
      <c r="B47" s="21"/>
      <c r="C47" s="21"/>
      <c r="D47" s="19">
        <v>0</v>
      </c>
      <c r="E47" s="14">
        <v>9071.5</v>
      </c>
      <c r="F47" s="16">
        <v>6331.6</v>
      </c>
      <c r="G47" s="15">
        <f t="shared" si="5"/>
        <v>69.79661577467894</v>
      </c>
    </row>
    <row r="48" spans="1:7" ht="15">
      <c r="A48" s="4" t="s">
        <v>21</v>
      </c>
      <c r="B48" s="51">
        <f>B47+B46+B45+B44+B43+B42+B41+B40+B39+B38+B37+B36</f>
        <v>450227</v>
      </c>
      <c r="C48" s="20">
        <f>C47+C46+C45+C44+C43+C42+C41+C40+C39+C38+C37+C36</f>
        <v>324930</v>
      </c>
      <c r="D48" s="17">
        <f t="shared" si="4"/>
        <v>72.17026077956231</v>
      </c>
      <c r="E48" s="17">
        <f>E47+E46+E45+E44+E43+E42+E41+E40+E39+E38+E37+E36</f>
        <v>403296.30000000005</v>
      </c>
      <c r="F48" s="17">
        <f>F47+F46+F45+F44+F43+F42+F41+F40+F39+F38+F37+F36</f>
        <v>289019.11000000004</v>
      </c>
      <c r="G48" s="18">
        <f>F48/E48*100</f>
        <v>71.66421065603627</v>
      </c>
    </row>
    <row r="49" spans="1:7" ht="15">
      <c r="A49" s="45"/>
      <c r="B49" s="46"/>
      <c r="C49" s="46"/>
      <c r="D49" s="46"/>
      <c r="E49" s="46"/>
      <c r="F49" s="46"/>
      <c r="G49" s="46"/>
    </row>
    <row r="50" spans="1:7" ht="15">
      <c r="A50" s="75" t="s">
        <v>52</v>
      </c>
      <c r="B50" s="75"/>
      <c r="C50" s="75"/>
      <c r="D50" s="75"/>
      <c r="E50" s="9"/>
      <c r="F50" s="9"/>
      <c r="G50" s="9"/>
    </row>
    <row r="51" spans="1:7" ht="15">
      <c r="A51" s="74" t="s">
        <v>2</v>
      </c>
      <c r="B51" s="74"/>
      <c r="C51" s="74"/>
      <c r="D51" s="8"/>
      <c r="E51" s="8"/>
      <c r="F51" s="8"/>
      <c r="G51" s="8"/>
    </row>
    <row r="52" spans="1:7" ht="17.25" customHeight="1">
      <c r="A52" s="73" t="s">
        <v>22</v>
      </c>
      <c r="B52" s="64"/>
      <c r="C52" s="12">
        <v>0</v>
      </c>
      <c r="D52" s="6"/>
      <c r="E52" s="6"/>
      <c r="F52" s="3"/>
      <c r="G52" s="3"/>
    </row>
    <row r="53" spans="1:7" ht="18.75" customHeight="1">
      <c r="A53" s="63" t="s">
        <v>23</v>
      </c>
      <c r="B53" s="64"/>
      <c r="C53" s="47">
        <v>0</v>
      </c>
      <c r="D53" s="6"/>
      <c r="E53" s="6"/>
      <c r="F53" s="3"/>
      <c r="G53" s="3"/>
    </row>
    <row r="54" spans="1:7" ht="21" customHeight="1">
      <c r="A54" s="63" t="s">
        <v>24</v>
      </c>
      <c r="B54" s="64"/>
      <c r="C54" s="11">
        <v>0</v>
      </c>
      <c r="D54" s="6"/>
      <c r="E54" s="6"/>
      <c r="F54" s="3"/>
      <c r="G54" s="3"/>
    </row>
    <row r="55" spans="1:7" ht="36" customHeight="1">
      <c r="A55" s="63" t="s">
        <v>53</v>
      </c>
      <c r="B55" s="64"/>
      <c r="C55" s="11">
        <v>0</v>
      </c>
      <c r="D55" s="3"/>
      <c r="E55" s="3"/>
      <c r="F55" s="3"/>
      <c r="G55" s="3"/>
    </row>
    <row r="56" spans="1:7" ht="36" customHeight="1">
      <c r="A56" s="43" t="s">
        <v>57</v>
      </c>
      <c r="B56" s="42"/>
      <c r="C56" s="11">
        <v>15000</v>
      </c>
      <c r="D56" s="3"/>
      <c r="E56" s="3"/>
      <c r="F56" s="3"/>
      <c r="G56" s="3"/>
    </row>
    <row r="57" spans="1:7" ht="19.5" customHeight="1">
      <c r="A57" s="63" t="s">
        <v>25</v>
      </c>
      <c r="B57" s="64"/>
      <c r="C57" s="12" t="s">
        <v>43</v>
      </c>
      <c r="D57" s="3"/>
      <c r="E57" s="3"/>
      <c r="F57" s="3"/>
      <c r="G57" s="3"/>
    </row>
    <row r="58" spans="1:7" ht="24.75" customHeight="1">
      <c r="A58" s="73" t="s">
        <v>26</v>
      </c>
      <c r="B58" s="64"/>
      <c r="C58" s="13">
        <f>C56</f>
        <v>15000</v>
      </c>
      <c r="D58" s="3"/>
      <c r="E58" s="3"/>
      <c r="F58" s="3"/>
      <c r="G58" s="3"/>
    </row>
    <row r="59" spans="1:7" ht="24.75" customHeight="1">
      <c r="A59" s="48"/>
      <c r="B59" s="49"/>
      <c r="C59" s="50"/>
      <c r="D59" s="3"/>
      <c r="E59" s="3"/>
      <c r="F59" s="3"/>
      <c r="G59" s="3"/>
    </row>
    <row r="60" ht="15">
      <c r="A60" t="s">
        <v>58</v>
      </c>
    </row>
  </sheetData>
  <sheetProtection/>
  <mergeCells count="18">
    <mergeCell ref="A57:B57"/>
    <mergeCell ref="A34:A35"/>
    <mergeCell ref="E1:G1"/>
    <mergeCell ref="B4:D4"/>
    <mergeCell ref="B33:F33"/>
    <mergeCell ref="A58:B58"/>
    <mergeCell ref="A51:C51"/>
    <mergeCell ref="A50:D50"/>
    <mergeCell ref="A52:B52"/>
    <mergeCell ref="A53:B53"/>
    <mergeCell ref="A54:B54"/>
    <mergeCell ref="A55:B55"/>
    <mergeCell ref="A4:A5"/>
    <mergeCell ref="E4:G4"/>
    <mergeCell ref="A6:G6"/>
    <mergeCell ref="A2:G2"/>
    <mergeCell ref="B34:D34"/>
    <mergeCell ref="E34:G34"/>
  </mergeCells>
  <printOptions/>
  <pageMargins left="0.7086614173228347" right="0.7086614173228347" top="0.2755905511811024" bottom="0.4330708661417323" header="0.31496062992125984" footer="0.31496062992125984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User</cp:lastModifiedBy>
  <cp:lastPrinted>2015-07-22T05:34:04Z</cp:lastPrinted>
  <dcterms:created xsi:type="dcterms:W3CDTF">2014-09-16T05:33:49Z</dcterms:created>
  <dcterms:modified xsi:type="dcterms:W3CDTF">2015-10-20T12:33:30Z</dcterms:modified>
  <cp:category/>
  <cp:version/>
  <cp:contentType/>
  <cp:contentStatus/>
</cp:coreProperties>
</file>