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320" windowHeight="10890" activeTab="0"/>
  </bookViews>
  <sheets>
    <sheet name="лист 1" sheetId="1" r:id="rId1"/>
    <sheet name="Лист1" sheetId="2" r:id="rId2"/>
  </sheets>
  <definedNames>
    <definedName name="_xlnm.Print_Area" localSheetId="0">'лист 1'!$A$1:$G$58</definedName>
  </definedNames>
  <calcPr fullCalcOnLoad="1"/>
</workbook>
</file>

<file path=xl/sharedStrings.xml><?xml version="1.0" encoding="utf-8"?>
<sst xmlns="http://schemas.openxmlformats.org/spreadsheetml/2006/main" count="67" uniqueCount="56">
  <si>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</si>
  <si>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</si>
  <si>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</si>
  <si>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</si>
  <si>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</si>
  <si>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</si>
  <si>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</si>
  <si>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</si>
  <si>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</si>
  <si>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</si>
  <si>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</si>
  <si>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</si>
  <si>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</si>
  <si>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</si>
  <si>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</si>
  <si>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</si>
  <si>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</si>
  <si>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</si>
  <si>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</si>
  <si>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</si>
  <si>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</si>
  <si>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</si>
  <si>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</si>
  <si>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</si>
  <si>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</si>
  <si>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</si>
  <si>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</si>
  <si>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</si>
  <si>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</si>
  <si>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</si>
  <si>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</si>
  <si>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</si>
  <si>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</si>
  <si>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</si>
  <si>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</si>
  <si>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</si>
  <si>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</si>
  <si>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</si>
  <si>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</si>
  <si>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</si>
  <si>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</si>
  <si>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</si>
  <si>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</si>
  <si>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</si>
  <si>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</si>
  <si>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</si>
  <si>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</si>
  <si>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t>Доходы бюджетовбюджетной системы РФ от возратов остатков субсидий, субвенций и иных межбюджетных трансфертов, имеющих целевое назначение, прошлых лет</t>
  </si>
  <si>
    <t>III. Сведения о муниципальном долге МО "Гиагинский район"</t>
  </si>
  <si>
    <r>
      <t xml:space="preserve">в том числе </t>
    </r>
    <r>
      <rPr>
        <i/>
        <sz val="11"/>
        <rFont val="Times New Roman"/>
        <family val="1"/>
      </rPr>
      <t>из республиканского бюджета:</t>
    </r>
  </si>
  <si>
    <t>Утвержденный бюджет на 2020 год</t>
  </si>
  <si>
    <t>Бюджетные кредиты, предоставленные из республиканского бюджета в 2020 году</t>
  </si>
  <si>
    <t xml:space="preserve">             Информация об исполнении консолидированного бюджета и  бюджета МО "Гиагинский район"  на 1 июля 2020 г.</t>
  </si>
  <si>
    <t>Исполнение на 01.07.2020 года</t>
  </si>
  <si>
    <t>Исполнение на 01.07.2020 г.</t>
  </si>
  <si>
    <t>Муниципальный долг на 01.07.2020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</si>
</sst>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0_ ;[Red]\-#,##0.00\ "/>
    <numFmt numFmtId="183" formatCode="#,##0.00000000_ ;[Red]\-#,##0.00000000\ "/>
    <numFmt numFmtId="184" formatCode="#,##0.0_ ;[Red]\-#,##0.0\ "/>
    <numFmt numFmtId="185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4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180" fontId="3" fillId="0" borderId="10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2" fillId="0" borderId="10" xfId="0" applyFont="1" applyFill="1" applyBorder="1" applyAlignment="1">
      <alignment/>
    </xf>
    <xf numFmtId="180" fontId="46" fillId="0" borderId="0" xfId="0" applyNumberFormat="1" applyFont="1" applyFill="1" applyBorder="1" applyAlignment="1">
      <alignment horizontal="right"/>
    </xf>
    <xf numFmtId="180" fontId="45" fillId="0" borderId="0" xfId="0" applyNumberFormat="1" applyFont="1" applyFill="1" applyBorder="1" applyAlignment="1">
      <alignment/>
    </xf>
    <xf numFmtId="180" fontId="45" fillId="0" borderId="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180" fontId="3" fillId="0" borderId="10" xfId="0" applyNumberFormat="1" applyFont="1" applyFill="1" applyBorder="1" applyAlignment="1">
      <alignment wrapText="1"/>
    </xf>
    <xf numFmtId="180" fontId="45" fillId="0" borderId="11" xfId="0" applyNumberFormat="1" applyFont="1" applyFill="1" applyBorder="1" applyAlignment="1">
      <alignment horizontal="right"/>
    </xf>
    <xf numFmtId="180" fontId="45" fillId="0" borderId="12" xfId="0" applyNumberFormat="1" applyFont="1" applyFill="1" applyBorder="1" applyAlignment="1">
      <alignment horizontal="right"/>
    </xf>
    <xf numFmtId="180" fontId="45" fillId="0" borderId="10" xfId="0" applyNumberFormat="1" applyFont="1" applyFill="1" applyBorder="1" applyAlignment="1">
      <alignment horizontal="right"/>
    </xf>
    <xf numFmtId="180" fontId="45" fillId="0" borderId="10" xfId="0" applyNumberFormat="1" applyFont="1" applyFill="1" applyBorder="1" applyAlignment="1">
      <alignment/>
    </xf>
    <xf numFmtId="180" fontId="48" fillId="0" borderId="10" xfId="0" applyNumberFormat="1" applyFont="1" applyFill="1" applyBorder="1" applyAlignment="1">
      <alignment/>
    </xf>
    <xf numFmtId="180" fontId="48" fillId="0" borderId="11" xfId="0" applyNumberFormat="1" applyFont="1" applyFill="1" applyBorder="1" applyAlignment="1">
      <alignment horizontal="right"/>
    </xf>
    <xf numFmtId="180" fontId="48" fillId="0" borderId="10" xfId="0" applyNumberFormat="1" applyFont="1" applyFill="1" applyBorder="1" applyAlignment="1">
      <alignment horizontal="right"/>
    </xf>
    <xf numFmtId="184" fontId="45" fillId="0" borderId="11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45" fillId="0" borderId="14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180" fontId="3" fillId="0" borderId="15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7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wrapText="1"/>
    </xf>
    <xf numFmtId="180" fontId="2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80" fontId="2" fillId="0" borderId="11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/>
    </xf>
    <xf numFmtId="180" fontId="2" fillId="0" borderId="19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 vertical="center" wrapText="1"/>
    </xf>
    <xf numFmtId="180" fontId="2" fillId="0" borderId="20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 wrapText="1"/>
    </xf>
    <xf numFmtId="180" fontId="3" fillId="0" borderId="13" xfId="0" applyNumberFormat="1" applyFont="1" applyFill="1" applyBorder="1" applyAlignment="1">
      <alignment horizontal="right"/>
    </xf>
    <xf numFmtId="180" fontId="3" fillId="0" borderId="11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/>
    </xf>
    <xf numFmtId="180" fontId="5" fillId="0" borderId="15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0" fontId="2" fillId="0" borderId="21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48" fillId="0" borderId="10" xfId="0" applyFont="1" applyFill="1" applyBorder="1" applyAlignment="1">
      <alignment/>
    </xf>
    <xf numFmtId="0" fontId="49" fillId="0" borderId="18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120" zoomScaleSheetLayoutView="120" zoomScalePageLayoutView="0" workbookViewId="0" topLeftCell="A1">
      <selection activeCell="C19" sqref="C19"/>
    </sheetView>
  </sheetViews>
  <sheetFormatPr defaultColWidth="9.140625" defaultRowHeight="15"/>
  <cols>
    <col min="1" max="1" width="41.421875" style="4" customWidth="1"/>
    <col min="2" max="2" width="17.421875" style="4" customWidth="1"/>
    <col min="3" max="3" width="16.00390625" style="4" customWidth="1"/>
    <col min="4" max="4" width="12.28125" style="4" customWidth="1"/>
    <col min="5" max="5" width="16.00390625" style="4" customWidth="1"/>
    <col min="6" max="6" width="16.140625" style="4" customWidth="1"/>
    <col min="7" max="7" width="12.57421875" style="4" customWidth="1"/>
    <col min="8" max="8" width="11.28125" style="4" customWidth="1"/>
    <col min="9" max="9" width="10.28125" style="4" bestFit="1" customWidth="1"/>
    <col min="10" max="16384" width="9.140625" style="4" customWidth="1"/>
  </cols>
  <sheetData>
    <row r="1" spans="5:7" ht="7.5" customHeight="1">
      <c r="E1" s="53"/>
      <c r="F1" s="53"/>
      <c r="G1" s="53"/>
    </row>
    <row r="2" spans="1:7" ht="18.75" customHeight="1">
      <c r="A2" s="65" t="s">
        <v>52</v>
      </c>
      <c r="B2" s="65"/>
      <c r="C2" s="65"/>
      <c r="D2" s="65"/>
      <c r="E2" s="65"/>
      <c r="F2" s="65"/>
      <c r="G2" s="65"/>
    </row>
    <row r="3" spans="1:7" ht="13.5" customHeight="1">
      <c r="A3" s="5"/>
      <c r="B3" s="5"/>
      <c r="C3" s="5"/>
      <c r="D3" s="5"/>
      <c r="E3" s="5"/>
      <c r="F3" s="5"/>
      <c r="G3" s="5" t="s">
        <v>2</v>
      </c>
    </row>
    <row r="4" spans="1:7" ht="15">
      <c r="A4" s="61"/>
      <c r="B4" s="54" t="s">
        <v>0</v>
      </c>
      <c r="C4" s="54"/>
      <c r="D4" s="54"/>
      <c r="E4" s="54" t="s">
        <v>43</v>
      </c>
      <c r="F4" s="54"/>
      <c r="G4" s="54"/>
    </row>
    <row r="5" spans="1:7" ht="48.75" customHeight="1">
      <c r="A5" s="61"/>
      <c r="B5" s="12" t="s">
        <v>50</v>
      </c>
      <c r="C5" s="12" t="s">
        <v>53</v>
      </c>
      <c r="D5" s="12" t="s">
        <v>1</v>
      </c>
      <c r="E5" s="12" t="s">
        <v>50</v>
      </c>
      <c r="F5" s="12" t="s">
        <v>53</v>
      </c>
      <c r="G5" s="12" t="s">
        <v>1</v>
      </c>
    </row>
    <row r="6" spans="1:7" ht="15.75">
      <c r="A6" s="62" t="s">
        <v>8</v>
      </c>
      <c r="B6" s="63"/>
      <c r="C6" s="63"/>
      <c r="D6" s="63"/>
      <c r="E6" s="63"/>
      <c r="F6" s="63"/>
      <c r="G6" s="64"/>
    </row>
    <row r="7" spans="1:7" ht="15">
      <c r="A7" s="13" t="s">
        <v>25</v>
      </c>
      <c r="B7" s="18">
        <f>B8+B9+B10+B11+B16</f>
        <v>198615.4</v>
      </c>
      <c r="C7" s="18">
        <f>C9+C8+C10+C11+C16</f>
        <v>90628.791</v>
      </c>
      <c r="D7" s="18">
        <f>C7/B7*100</f>
        <v>45.6302940255388</v>
      </c>
      <c r="E7" s="18">
        <f>E8+E9+E10+E11+E16</f>
        <v>124250.5</v>
      </c>
      <c r="F7" s="18">
        <f>F8+F9+F10+F11+F16</f>
        <v>63788.346999999994</v>
      </c>
      <c r="G7" s="6">
        <f>F7/E7*100</f>
        <v>51.338503265580414</v>
      </c>
    </row>
    <row r="8" spans="1:9" ht="15">
      <c r="A8" s="2" t="s">
        <v>3</v>
      </c>
      <c r="B8" s="19">
        <v>95512.9</v>
      </c>
      <c r="C8" s="19">
        <v>37315.306</v>
      </c>
      <c r="D8" s="19">
        <f>C8/B8*100</f>
        <v>39.068341553863405</v>
      </c>
      <c r="E8" s="19">
        <v>63720.5</v>
      </c>
      <c r="F8" s="20">
        <v>24913.263</v>
      </c>
      <c r="G8" s="21">
        <f>F8/E8*100</f>
        <v>39.09772051380639</v>
      </c>
      <c r="I8" s="7"/>
    </row>
    <row r="9" spans="1:7" ht="30" customHeight="1">
      <c r="A9" s="2" t="s">
        <v>4</v>
      </c>
      <c r="B9" s="19">
        <v>13452</v>
      </c>
      <c r="C9" s="19">
        <v>5470.493</v>
      </c>
      <c r="D9" s="19">
        <f>C9/B9*100</f>
        <v>40.66676330657152</v>
      </c>
      <c r="E9" s="19">
        <v>522.7</v>
      </c>
      <c r="F9" s="20">
        <v>212.587</v>
      </c>
      <c r="G9" s="21">
        <f>F9/E9*100</f>
        <v>40.67093935335756</v>
      </c>
    </row>
    <row r="10" spans="1:7" ht="19.5" customHeight="1">
      <c r="A10" s="2" t="s">
        <v>26</v>
      </c>
      <c r="B10" s="19">
        <v>44349.6</v>
      </c>
      <c r="C10" s="19">
        <v>25643.998</v>
      </c>
      <c r="D10" s="19">
        <f>C10/B10*100</f>
        <v>57.822388477009945</v>
      </c>
      <c r="E10" s="19">
        <v>38380.1</v>
      </c>
      <c r="F10" s="20">
        <v>21807.44</v>
      </c>
      <c r="G10" s="21">
        <f>F10/E10*100</f>
        <v>56.81965393524248</v>
      </c>
    </row>
    <row r="11" spans="1:7" ht="19.5" customHeight="1">
      <c r="A11" s="2" t="s">
        <v>33</v>
      </c>
      <c r="B11" s="19">
        <v>42348.8</v>
      </c>
      <c r="C11" s="19">
        <v>20777.788</v>
      </c>
      <c r="D11" s="19">
        <f>C11/B11*100</f>
        <v>49.06346342753514</v>
      </c>
      <c r="E11" s="19">
        <v>18766.1</v>
      </c>
      <c r="F11" s="20">
        <v>15447.151</v>
      </c>
      <c r="G11" s="21">
        <f>F11/E11*100</f>
        <v>82.3141249380532</v>
      </c>
    </row>
    <row r="12" spans="1:7" ht="17.25" customHeight="1">
      <c r="A12" s="2" t="s">
        <v>34</v>
      </c>
      <c r="B12" s="22"/>
      <c r="C12" s="22"/>
      <c r="D12" s="22"/>
      <c r="E12" s="22"/>
      <c r="F12" s="22"/>
      <c r="G12" s="22"/>
    </row>
    <row r="13" spans="1:9" ht="15">
      <c r="A13" s="14" t="s">
        <v>36</v>
      </c>
      <c r="B13" s="19">
        <v>18766.1</v>
      </c>
      <c r="C13" s="19">
        <v>15447.151</v>
      </c>
      <c r="D13" s="19">
        <f>C13/B13*100</f>
        <v>82.3141249380532</v>
      </c>
      <c r="E13" s="19">
        <v>18766.1</v>
      </c>
      <c r="F13" s="20">
        <v>15447.151</v>
      </c>
      <c r="G13" s="21">
        <f>F13/E13*100</f>
        <v>82.3141249380532</v>
      </c>
      <c r="I13" s="7"/>
    </row>
    <row r="14" spans="1:9" ht="15">
      <c r="A14" s="14" t="s">
        <v>44</v>
      </c>
      <c r="B14" s="19">
        <v>3529.5</v>
      </c>
      <c r="C14" s="19">
        <v>455.05</v>
      </c>
      <c r="D14" s="19">
        <f>C14/B14*100</f>
        <v>12.892761014307977</v>
      </c>
      <c r="E14" s="19">
        <v>0</v>
      </c>
      <c r="F14" s="20">
        <v>0</v>
      </c>
      <c r="G14" s="21">
        <v>0</v>
      </c>
      <c r="I14" s="7"/>
    </row>
    <row r="15" spans="1:7" ht="15">
      <c r="A15" s="15" t="s">
        <v>45</v>
      </c>
      <c r="B15" s="19">
        <v>20053.2</v>
      </c>
      <c r="C15" s="19">
        <v>4875.586</v>
      </c>
      <c r="D15" s="19">
        <f>C15/B15*100</f>
        <v>24.31325673707937</v>
      </c>
      <c r="E15" s="19">
        <v>0</v>
      </c>
      <c r="F15" s="20">
        <v>0</v>
      </c>
      <c r="G15" s="21">
        <v>0</v>
      </c>
    </row>
    <row r="16" spans="1:7" ht="15">
      <c r="A16" s="2" t="s">
        <v>27</v>
      </c>
      <c r="B16" s="22">
        <v>2952.1</v>
      </c>
      <c r="C16" s="22">
        <v>1421.206</v>
      </c>
      <c r="D16" s="22">
        <f>C16/B16*100</f>
        <v>48.142203854882965</v>
      </c>
      <c r="E16" s="22">
        <v>2861.1</v>
      </c>
      <c r="F16" s="22">
        <v>1407.906</v>
      </c>
      <c r="G16" s="22">
        <f>F16/E16*100</f>
        <v>49.208556149732615</v>
      </c>
    </row>
    <row r="17" spans="1:7" ht="15" customHeight="1">
      <c r="A17" s="13" t="s">
        <v>28</v>
      </c>
      <c r="B17" s="23">
        <f>B18+B19+B20+B22+B23+B21</f>
        <v>55869.348000000005</v>
      </c>
      <c r="C17" s="23">
        <f>C18+C19+C20+C21+C22+C23</f>
        <v>21327.777</v>
      </c>
      <c r="D17" s="24">
        <f aca="true" t="shared" si="0" ref="D17:D33">C17/B17*100</f>
        <v>38.17437962583705</v>
      </c>
      <c r="E17" s="23">
        <f>E18+E19+E20+E22+E23+E21</f>
        <v>48538.568</v>
      </c>
      <c r="F17" s="23">
        <f>F18+F19+F20+F21+F22+F23</f>
        <v>19505.124</v>
      </c>
      <c r="G17" s="25">
        <f aca="true" t="shared" si="1" ref="G17:G29">F17/E17*100</f>
        <v>40.184794903714504</v>
      </c>
    </row>
    <row r="18" spans="1:7" ht="45">
      <c r="A18" s="2" t="s">
        <v>29</v>
      </c>
      <c r="B18" s="19">
        <v>47297.9</v>
      </c>
      <c r="C18" s="19">
        <v>18824.015</v>
      </c>
      <c r="D18" s="19">
        <f t="shared" si="0"/>
        <v>39.79883884908209</v>
      </c>
      <c r="E18" s="19">
        <v>44905.27</v>
      </c>
      <c r="F18" s="20">
        <v>17903.219</v>
      </c>
      <c r="G18" s="21">
        <f t="shared" si="1"/>
        <v>39.86885949021129</v>
      </c>
    </row>
    <row r="19" spans="1:10" ht="30.75" customHeight="1">
      <c r="A19" s="16" t="s">
        <v>30</v>
      </c>
      <c r="B19" s="19">
        <v>591.298</v>
      </c>
      <c r="C19" s="19">
        <v>156.009</v>
      </c>
      <c r="D19" s="19">
        <f t="shared" si="0"/>
        <v>26.384158241698767</v>
      </c>
      <c r="E19" s="19">
        <v>591.298</v>
      </c>
      <c r="F19" s="20">
        <v>156.009</v>
      </c>
      <c r="G19" s="21">
        <f t="shared" si="1"/>
        <v>26.384158241698767</v>
      </c>
      <c r="J19" s="1"/>
    </row>
    <row r="20" spans="1:7" ht="27" customHeight="1">
      <c r="A20" s="2" t="s">
        <v>5</v>
      </c>
      <c r="B20" s="19">
        <v>2522.5</v>
      </c>
      <c r="C20" s="19">
        <v>498.857</v>
      </c>
      <c r="D20" s="19">
        <f t="shared" si="0"/>
        <v>19.776293359762143</v>
      </c>
      <c r="E20" s="19">
        <v>2300</v>
      </c>
      <c r="F20" s="20">
        <v>476.342</v>
      </c>
      <c r="G20" s="21">
        <f t="shared" si="1"/>
        <v>20.71052173913043</v>
      </c>
    </row>
    <row r="21" spans="1:7" ht="27" customHeight="1">
      <c r="A21" s="2" t="s">
        <v>46</v>
      </c>
      <c r="B21" s="19">
        <v>517</v>
      </c>
      <c r="C21" s="19">
        <v>825.345</v>
      </c>
      <c r="D21" s="19">
        <f t="shared" si="0"/>
        <v>159.64119922630562</v>
      </c>
      <c r="E21" s="19">
        <v>0</v>
      </c>
      <c r="F21" s="20">
        <v>470.206</v>
      </c>
      <c r="G21" s="21">
        <v>0</v>
      </c>
    </row>
    <row r="22" spans="1:7" ht="18" customHeight="1">
      <c r="A22" s="2" t="s">
        <v>6</v>
      </c>
      <c r="B22" s="19">
        <v>705</v>
      </c>
      <c r="C22" s="19">
        <v>523.928</v>
      </c>
      <c r="D22" s="19">
        <f t="shared" si="0"/>
        <v>74.31602836879433</v>
      </c>
      <c r="E22" s="19">
        <v>630</v>
      </c>
      <c r="F22" s="20">
        <v>499.221</v>
      </c>
      <c r="G22" s="21">
        <f t="shared" si="1"/>
        <v>79.24142857142857</v>
      </c>
    </row>
    <row r="23" spans="1:7" ht="15">
      <c r="A23" s="2" t="s">
        <v>31</v>
      </c>
      <c r="B23" s="22">
        <v>4235.65</v>
      </c>
      <c r="C23" s="22">
        <v>499.623</v>
      </c>
      <c r="D23" s="22">
        <f t="shared" si="0"/>
        <v>11.795663003317083</v>
      </c>
      <c r="E23" s="22">
        <v>112</v>
      </c>
      <c r="F23" s="22">
        <v>0.127</v>
      </c>
      <c r="G23" s="22">
        <f t="shared" si="1"/>
        <v>0.11339285714285716</v>
      </c>
    </row>
    <row r="24" spans="1:7" ht="15">
      <c r="A24" s="13" t="s">
        <v>7</v>
      </c>
      <c r="B24" s="24">
        <f>B26+B27+B28+B29+B30+B32</f>
        <v>555301.6649999999</v>
      </c>
      <c r="C24" s="24">
        <f>C26+C27+C28+C29+C30+C32+C31</f>
        <v>285583.978</v>
      </c>
      <c r="D24" s="24">
        <f t="shared" si="0"/>
        <v>51.42861907320232</v>
      </c>
      <c r="E24" s="24">
        <f>E26+E27+E28+E29+E30</f>
        <v>562561.0380000001</v>
      </c>
      <c r="F24" s="24">
        <f>F26+F27+F28+F29+F30+F32+F31</f>
        <v>282956.46499999997</v>
      </c>
      <c r="G24" s="25">
        <f t="shared" si="1"/>
        <v>50.29791362835191</v>
      </c>
    </row>
    <row r="25" spans="1:7" ht="15">
      <c r="A25" s="8" t="s">
        <v>49</v>
      </c>
      <c r="B25" s="19">
        <f>B26+B27+B28+B29</f>
        <v>555030.715</v>
      </c>
      <c r="C25" s="19">
        <f>C26+C27+C28+C29</f>
        <v>285706.625</v>
      </c>
      <c r="D25" s="19">
        <f t="shared" si="0"/>
        <v>51.47582237858674</v>
      </c>
      <c r="E25" s="19">
        <f>E26+E27+E28+E29</f>
        <v>562561.0380000001</v>
      </c>
      <c r="F25" s="19">
        <f>F26+F27+F28+F29</f>
        <v>283301.012</v>
      </c>
      <c r="G25" s="21">
        <f t="shared" si="1"/>
        <v>50.359159782409236</v>
      </c>
    </row>
    <row r="26" spans="1:9" ht="15">
      <c r="A26" s="17" t="s">
        <v>37</v>
      </c>
      <c r="B26" s="19">
        <v>148120</v>
      </c>
      <c r="C26" s="19">
        <v>86403.1</v>
      </c>
      <c r="D26" s="19">
        <f t="shared" si="0"/>
        <v>58.333175803402646</v>
      </c>
      <c r="E26" s="19">
        <v>148120</v>
      </c>
      <c r="F26" s="19">
        <v>86403.1</v>
      </c>
      <c r="G26" s="21">
        <f t="shared" si="1"/>
        <v>58.333175803402646</v>
      </c>
      <c r="I26" s="9"/>
    </row>
    <row r="27" spans="1:9" ht="15">
      <c r="A27" s="17" t="s">
        <v>38</v>
      </c>
      <c r="B27" s="19">
        <v>123774.815</v>
      </c>
      <c r="C27" s="19">
        <v>47105.648</v>
      </c>
      <c r="D27" s="19">
        <f t="shared" si="0"/>
        <v>38.05753860347115</v>
      </c>
      <c r="E27" s="19">
        <v>123774.815</v>
      </c>
      <c r="F27" s="26">
        <v>45005.035</v>
      </c>
      <c r="G27" s="21">
        <f t="shared" si="1"/>
        <v>36.36041386933198</v>
      </c>
      <c r="I27" s="9"/>
    </row>
    <row r="28" spans="1:9" ht="15">
      <c r="A28" s="17" t="s">
        <v>39</v>
      </c>
      <c r="B28" s="19">
        <v>276717.7</v>
      </c>
      <c r="C28" s="19">
        <v>152197.877</v>
      </c>
      <c r="D28" s="19">
        <f t="shared" si="0"/>
        <v>55.00113545320736</v>
      </c>
      <c r="E28" s="19">
        <v>275907.7</v>
      </c>
      <c r="F28" s="19">
        <v>151792.877</v>
      </c>
      <c r="G28" s="21">
        <f t="shared" si="1"/>
        <v>55.015817608569826</v>
      </c>
      <c r="I28" s="9"/>
    </row>
    <row r="29" spans="1:9" ht="15">
      <c r="A29" s="17" t="s">
        <v>40</v>
      </c>
      <c r="B29" s="19">
        <v>6418.2</v>
      </c>
      <c r="C29" s="19">
        <v>0</v>
      </c>
      <c r="D29" s="19">
        <f t="shared" si="0"/>
        <v>0</v>
      </c>
      <c r="E29" s="19">
        <v>14758.523</v>
      </c>
      <c r="F29" s="19">
        <v>100</v>
      </c>
      <c r="G29" s="21">
        <f t="shared" si="1"/>
        <v>0.6775745784317306</v>
      </c>
      <c r="I29" s="9"/>
    </row>
    <row r="30" spans="1:9" ht="15">
      <c r="A30" s="14" t="s">
        <v>32</v>
      </c>
      <c r="B30" s="22">
        <v>270.95</v>
      </c>
      <c r="C30" s="22">
        <v>501.9</v>
      </c>
      <c r="D30" s="19">
        <f t="shared" si="0"/>
        <v>185.2371286215169</v>
      </c>
      <c r="E30" s="22">
        <v>0</v>
      </c>
      <c r="F30" s="22">
        <v>0</v>
      </c>
      <c r="G30" s="21">
        <v>0</v>
      </c>
      <c r="I30" s="10"/>
    </row>
    <row r="31" spans="1:9" ht="76.5" customHeight="1">
      <c r="A31" s="14" t="s">
        <v>47</v>
      </c>
      <c r="B31" s="22">
        <v>0</v>
      </c>
      <c r="C31" s="22">
        <v>0</v>
      </c>
      <c r="D31" s="22">
        <v>0</v>
      </c>
      <c r="E31" s="22">
        <v>0</v>
      </c>
      <c r="F31" s="22">
        <v>280</v>
      </c>
      <c r="G31" s="21">
        <v>0</v>
      </c>
      <c r="I31" s="10"/>
    </row>
    <row r="32" spans="1:9" ht="62.25" customHeight="1">
      <c r="A32" s="2" t="s">
        <v>41</v>
      </c>
      <c r="B32" s="27">
        <v>0</v>
      </c>
      <c r="C32" s="27">
        <v>-624.547</v>
      </c>
      <c r="D32" s="28">
        <v>0</v>
      </c>
      <c r="E32" s="27">
        <v>0</v>
      </c>
      <c r="F32" s="27">
        <v>-624.547</v>
      </c>
      <c r="G32" s="28">
        <v>0</v>
      </c>
      <c r="I32" s="7"/>
    </row>
    <row r="33" spans="1:7" ht="15">
      <c r="A33" s="3" t="s">
        <v>35</v>
      </c>
      <c r="B33" s="23">
        <f>B24+B17+B7</f>
        <v>809786.413</v>
      </c>
      <c r="C33" s="29">
        <f>C24+C17+C7</f>
        <v>397540.546</v>
      </c>
      <c r="D33" s="29">
        <f t="shared" si="0"/>
        <v>49.092024713929106</v>
      </c>
      <c r="E33" s="29">
        <f>E24+E17+E7</f>
        <v>735350.106</v>
      </c>
      <c r="F33" s="29">
        <f>F24+F17+F7</f>
        <v>366249.936</v>
      </c>
      <c r="G33" s="29">
        <f>F33/E33*100</f>
        <v>49.80619884482616</v>
      </c>
    </row>
    <row r="34" spans="1:7" ht="22.5" customHeight="1">
      <c r="A34" s="30"/>
      <c r="B34" s="55" t="s">
        <v>42</v>
      </c>
      <c r="C34" s="55"/>
      <c r="D34" s="55"/>
      <c r="E34" s="55"/>
      <c r="F34" s="55"/>
      <c r="G34" s="31"/>
    </row>
    <row r="35" spans="1:7" ht="18" customHeight="1">
      <c r="A35" s="67"/>
      <c r="B35" s="66" t="s">
        <v>0</v>
      </c>
      <c r="C35" s="66"/>
      <c r="D35" s="66"/>
      <c r="E35" s="66" t="s">
        <v>43</v>
      </c>
      <c r="F35" s="66"/>
      <c r="G35" s="66"/>
    </row>
    <row r="36" spans="1:7" ht="52.5" customHeight="1">
      <c r="A36" s="67"/>
      <c r="B36" s="32" t="s">
        <v>50</v>
      </c>
      <c r="C36" s="32" t="s">
        <v>54</v>
      </c>
      <c r="D36" s="32" t="s">
        <v>1</v>
      </c>
      <c r="E36" s="32" t="s">
        <v>50</v>
      </c>
      <c r="F36" s="32" t="s">
        <v>54</v>
      </c>
      <c r="G36" s="32" t="s">
        <v>1</v>
      </c>
    </row>
    <row r="37" spans="1:11" ht="15">
      <c r="A37" s="2" t="s">
        <v>9</v>
      </c>
      <c r="B37" s="45">
        <v>103389.362</v>
      </c>
      <c r="C37" s="45">
        <v>43717.527</v>
      </c>
      <c r="D37" s="45">
        <f aca="true" t="shared" si="2" ref="D37:D49">C37/B37*100</f>
        <v>42.284357069540675</v>
      </c>
      <c r="E37" s="45">
        <v>61031.342</v>
      </c>
      <c r="F37" s="46">
        <v>22994.726</v>
      </c>
      <c r="G37" s="42">
        <f aca="true" t="shared" si="3" ref="G37:G45">F37/E37*100</f>
        <v>37.67691360940417</v>
      </c>
      <c r="H37" s="11"/>
      <c r="I37" s="11"/>
      <c r="J37" s="7"/>
      <c r="K37" s="7"/>
    </row>
    <row r="38" spans="1:11" ht="15">
      <c r="A38" s="2" t="s">
        <v>10</v>
      </c>
      <c r="B38" s="45">
        <v>810</v>
      </c>
      <c r="C38" s="45">
        <v>381.024</v>
      </c>
      <c r="D38" s="45">
        <f t="shared" si="2"/>
        <v>47.04</v>
      </c>
      <c r="E38" s="45">
        <v>0</v>
      </c>
      <c r="F38" s="46">
        <v>0</v>
      </c>
      <c r="G38" s="42">
        <v>0</v>
      </c>
      <c r="H38" s="11"/>
      <c r="I38" s="11"/>
      <c r="J38" s="7"/>
      <c r="K38" s="7"/>
    </row>
    <row r="39" spans="1:11" ht="30">
      <c r="A39" s="2" t="s">
        <v>11</v>
      </c>
      <c r="B39" s="45">
        <v>3080.784</v>
      </c>
      <c r="C39" s="45">
        <v>880.847</v>
      </c>
      <c r="D39" s="45">
        <f t="shared" si="2"/>
        <v>28.591650696705774</v>
      </c>
      <c r="E39" s="45">
        <v>2558.8</v>
      </c>
      <c r="F39" s="46">
        <v>730.777</v>
      </c>
      <c r="G39" s="42">
        <f t="shared" si="3"/>
        <v>28.5593637642645</v>
      </c>
      <c r="H39" s="11"/>
      <c r="I39" s="7"/>
      <c r="J39" s="7"/>
      <c r="K39" s="7"/>
    </row>
    <row r="40" spans="1:11" ht="15">
      <c r="A40" s="2" t="s">
        <v>12</v>
      </c>
      <c r="B40" s="45">
        <v>18191.258</v>
      </c>
      <c r="C40" s="45">
        <v>4694.084</v>
      </c>
      <c r="D40" s="45">
        <f t="shared" si="2"/>
        <v>25.804064787602922</v>
      </c>
      <c r="E40" s="45">
        <v>1930.7</v>
      </c>
      <c r="F40" s="46">
        <v>256.382</v>
      </c>
      <c r="G40" s="42">
        <f t="shared" si="3"/>
        <v>13.279225151499457</v>
      </c>
      <c r="H40" s="7"/>
      <c r="I40" s="7"/>
      <c r="J40" s="7"/>
      <c r="K40" s="7"/>
    </row>
    <row r="41" spans="1:11" ht="15">
      <c r="A41" s="2" t="s">
        <v>13</v>
      </c>
      <c r="B41" s="45">
        <v>67566.582</v>
      </c>
      <c r="C41" s="45">
        <v>35854.725</v>
      </c>
      <c r="D41" s="45">
        <f t="shared" si="2"/>
        <v>53.06576703850433</v>
      </c>
      <c r="E41" s="45">
        <v>37916.994</v>
      </c>
      <c r="F41" s="45">
        <v>24581.245</v>
      </c>
      <c r="G41" s="42">
        <f t="shared" si="3"/>
        <v>64.82909747539586</v>
      </c>
      <c r="H41" s="7"/>
      <c r="I41" s="7"/>
      <c r="J41" s="7"/>
      <c r="K41" s="7"/>
    </row>
    <row r="42" spans="1:11" ht="15">
      <c r="A42" s="2" t="s">
        <v>14</v>
      </c>
      <c r="B42" s="45">
        <v>451119.319</v>
      </c>
      <c r="C42" s="45">
        <v>216387.224</v>
      </c>
      <c r="D42" s="45">
        <f t="shared" si="2"/>
        <v>47.966738484990486</v>
      </c>
      <c r="E42" s="45">
        <v>451112.319</v>
      </c>
      <c r="F42" s="46">
        <v>216387.224</v>
      </c>
      <c r="G42" s="42">
        <f t="shared" si="3"/>
        <v>47.96748279445678</v>
      </c>
      <c r="H42" s="7"/>
      <c r="I42" s="7"/>
      <c r="J42" s="7"/>
      <c r="K42" s="7"/>
    </row>
    <row r="43" spans="1:11" ht="15">
      <c r="A43" s="2" t="s">
        <v>15</v>
      </c>
      <c r="B43" s="47">
        <v>87025.48</v>
      </c>
      <c r="C43" s="47">
        <v>48817.086</v>
      </c>
      <c r="D43" s="45">
        <f t="shared" si="2"/>
        <v>56.095164312796676</v>
      </c>
      <c r="E43" s="45">
        <v>86273.5</v>
      </c>
      <c r="F43" s="46">
        <v>48657.192</v>
      </c>
      <c r="G43" s="42">
        <f t="shared" si="3"/>
        <v>56.39876903104661</v>
      </c>
      <c r="H43" s="7"/>
      <c r="I43" s="7"/>
      <c r="J43" s="7"/>
      <c r="K43" s="7"/>
    </row>
    <row r="44" spans="1:11" ht="15">
      <c r="A44" s="2" t="s">
        <v>16</v>
      </c>
      <c r="B44" s="48">
        <v>34807.279</v>
      </c>
      <c r="C44" s="48">
        <v>14983.661</v>
      </c>
      <c r="D44" s="49">
        <f t="shared" si="2"/>
        <v>43.04749302581221</v>
      </c>
      <c r="E44" s="45">
        <v>32893.368</v>
      </c>
      <c r="F44" s="46">
        <v>14039.504</v>
      </c>
      <c r="G44" s="42">
        <f t="shared" si="3"/>
        <v>42.68186827204803</v>
      </c>
      <c r="H44" s="7"/>
      <c r="I44" s="7"/>
      <c r="J44" s="7"/>
      <c r="K44" s="7"/>
    </row>
    <row r="45" spans="1:11" ht="15">
      <c r="A45" s="2" t="s">
        <v>17</v>
      </c>
      <c r="B45" s="48">
        <v>58551.32</v>
      </c>
      <c r="C45" s="48">
        <v>2243.417</v>
      </c>
      <c r="D45" s="49">
        <f t="shared" si="2"/>
        <v>3.8315395792955647</v>
      </c>
      <c r="E45" s="45">
        <v>58188.5</v>
      </c>
      <c r="F45" s="46">
        <v>2190.871</v>
      </c>
      <c r="G45" s="42">
        <f t="shared" si="3"/>
        <v>3.765127129931172</v>
      </c>
      <c r="H45" s="7"/>
      <c r="I45" s="7"/>
      <c r="J45" s="7"/>
      <c r="K45" s="7"/>
    </row>
    <row r="46" spans="1:11" ht="15">
      <c r="A46" s="8" t="s">
        <v>18</v>
      </c>
      <c r="B46" s="48">
        <v>2930</v>
      </c>
      <c r="C46" s="48">
        <v>1198.587</v>
      </c>
      <c r="D46" s="49">
        <f t="shared" si="2"/>
        <v>40.90740614334471</v>
      </c>
      <c r="E46" s="45">
        <v>2930</v>
      </c>
      <c r="F46" s="46">
        <v>1198.587</v>
      </c>
      <c r="G46" s="42">
        <f>F46/E46*100</f>
        <v>40.90740614334471</v>
      </c>
      <c r="H46" s="7"/>
      <c r="I46" s="7"/>
      <c r="J46" s="7"/>
      <c r="K46" s="7"/>
    </row>
    <row r="47" spans="1:11" ht="30">
      <c r="A47" s="2" t="s">
        <v>19</v>
      </c>
      <c r="B47" s="50">
        <v>0</v>
      </c>
      <c r="C47" s="50">
        <v>0</v>
      </c>
      <c r="D47" s="49">
        <v>0</v>
      </c>
      <c r="E47" s="45">
        <v>0</v>
      </c>
      <c r="F47" s="46">
        <v>0</v>
      </c>
      <c r="G47" s="42">
        <v>0</v>
      </c>
      <c r="H47" s="7"/>
      <c r="I47" s="7"/>
      <c r="J47" s="7"/>
      <c r="K47" s="7"/>
    </row>
    <row r="48" spans="1:11" ht="15">
      <c r="A48" s="2" t="s">
        <v>20</v>
      </c>
      <c r="B48" s="48">
        <v>0</v>
      </c>
      <c r="C48" s="48">
        <v>0</v>
      </c>
      <c r="D48" s="49">
        <v>0</v>
      </c>
      <c r="E48" s="45">
        <v>6428.8</v>
      </c>
      <c r="F48" s="46">
        <v>3214.554</v>
      </c>
      <c r="G48" s="42">
        <f>F48/E48*100</f>
        <v>50.00239547038328</v>
      </c>
      <c r="H48" s="7"/>
      <c r="I48" s="7"/>
      <c r="J48" s="7"/>
      <c r="K48" s="7"/>
    </row>
    <row r="49" spans="1:11" ht="15">
      <c r="A49" s="3" t="s">
        <v>21</v>
      </c>
      <c r="B49" s="51">
        <f>B48+B47+B46+B45+B44+B43+B42+B41+B40+B39+B38+B37</f>
        <v>827471.384</v>
      </c>
      <c r="C49" s="51">
        <f>C48+C47+C46+C45+C44+C43+C42+C41+C40+C39+C38+C37</f>
        <v>369158.1819999999</v>
      </c>
      <c r="D49" s="52">
        <f t="shared" si="2"/>
        <v>44.61280343200363</v>
      </c>
      <c r="E49" s="52">
        <f>E48+E47+E46+E45+E44+E43+E42+E41+E40+E39+E38+E37</f>
        <v>741264.3229999999</v>
      </c>
      <c r="F49" s="52">
        <f>F48+F47+F46+F45+F44+F43+F42+F41+F40+F39+F38+F37</f>
        <v>334251.062</v>
      </c>
      <c r="G49" s="6">
        <f>F49/E49*100</f>
        <v>45.09202070419893</v>
      </c>
      <c r="H49" s="7"/>
      <c r="I49" s="7"/>
      <c r="J49" s="7"/>
      <c r="K49" s="7"/>
    </row>
    <row r="50" spans="1:7" ht="15">
      <c r="A50" s="33"/>
      <c r="B50" s="34"/>
      <c r="C50" s="34"/>
      <c r="D50" s="34"/>
      <c r="E50" s="34"/>
      <c r="F50" s="34"/>
      <c r="G50" s="34"/>
    </row>
    <row r="51" spans="1:7" ht="15">
      <c r="A51" s="59" t="s">
        <v>48</v>
      </c>
      <c r="B51" s="59"/>
      <c r="C51" s="59"/>
      <c r="D51" s="59"/>
      <c r="E51" s="35"/>
      <c r="F51" s="35"/>
      <c r="G51" s="35"/>
    </row>
    <row r="52" spans="1:7" ht="15">
      <c r="A52" s="58" t="s">
        <v>2</v>
      </c>
      <c r="B52" s="58"/>
      <c r="C52" s="58"/>
      <c r="D52" s="36"/>
      <c r="E52" s="36"/>
      <c r="F52" s="36"/>
      <c r="G52" s="36"/>
    </row>
    <row r="53" spans="1:7" ht="17.25" customHeight="1">
      <c r="A53" s="56" t="s">
        <v>22</v>
      </c>
      <c r="B53" s="57"/>
      <c r="C53" s="38"/>
      <c r="D53" s="39"/>
      <c r="E53" s="39"/>
      <c r="F53" s="40"/>
      <c r="G53" s="40"/>
    </row>
    <row r="54" spans="1:7" ht="15">
      <c r="A54" s="60" t="s">
        <v>23</v>
      </c>
      <c r="B54" s="57"/>
      <c r="C54" s="42">
        <v>0</v>
      </c>
      <c r="D54" s="39"/>
      <c r="E54" s="39"/>
      <c r="F54" s="40"/>
      <c r="G54" s="40"/>
    </row>
    <row r="55" spans="1:7" ht="36" customHeight="1">
      <c r="A55" s="60" t="s">
        <v>51</v>
      </c>
      <c r="B55" s="57"/>
      <c r="C55" s="42">
        <v>0</v>
      </c>
      <c r="D55" s="40"/>
      <c r="E55" s="40"/>
      <c r="F55" s="40"/>
      <c r="G55" s="40"/>
    </row>
    <row r="56" spans="1:7" ht="15">
      <c r="A56" s="41" t="s">
        <v>55</v>
      </c>
      <c r="B56" s="37"/>
      <c r="C56" s="42">
        <v>0</v>
      </c>
      <c r="D56" s="40"/>
      <c r="E56" s="40"/>
      <c r="F56" s="40"/>
      <c r="G56" s="40"/>
    </row>
    <row r="57" spans="1:7" ht="15">
      <c r="A57" s="56" t="s">
        <v>24</v>
      </c>
      <c r="B57" s="57"/>
      <c r="C57" s="6">
        <f>C56</f>
        <v>0</v>
      </c>
      <c r="D57" s="40"/>
      <c r="E57" s="40"/>
      <c r="F57" s="40"/>
      <c r="G57" s="40"/>
    </row>
    <row r="58" spans="1:7" ht="24.75" customHeight="1">
      <c r="A58" s="43"/>
      <c r="B58" s="44"/>
      <c r="C58" s="34"/>
      <c r="D58" s="40"/>
      <c r="E58" s="40"/>
      <c r="F58" s="40"/>
      <c r="G58" s="40"/>
    </row>
  </sheetData>
  <sheetProtection/>
  <mergeCells count="16">
    <mergeCell ref="E4:G4"/>
    <mergeCell ref="A6:G6"/>
    <mergeCell ref="A2:G2"/>
    <mergeCell ref="B35:D35"/>
    <mergeCell ref="E35:G35"/>
    <mergeCell ref="A35:A36"/>
    <mergeCell ref="E1:G1"/>
    <mergeCell ref="B4:D4"/>
    <mergeCell ref="B34:F34"/>
    <mergeCell ref="A57:B57"/>
    <mergeCell ref="A52:C52"/>
    <mergeCell ref="A51:D51"/>
    <mergeCell ref="A53:B53"/>
    <mergeCell ref="A54:B54"/>
    <mergeCell ref="A55:B55"/>
    <mergeCell ref="A4:A5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user7</cp:lastModifiedBy>
  <cp:lastPrinted>2019-10-15T12:43:06Z</cp:lastPrinted>
  <dcterms:created xsi:type="dcterms:W3CDTF">2014-09-16T05:33:49Z</dcterms:created>
  <dcterms:modified xsi:type="dcterms:W3CDTF">2020-07-15T06:47:03Z</dcterms:modified>
  <cp:category/>
  <cp:version/>
  <cp:contentType/>
  <cp:contentStatus/>
</cp:coreProperties>
</file>