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1'!$A$1:$G$61</definedName>
  </definedNames>
  <calcPr fullCalcOnLoad="1"/>
</workbook>
</file>

<file path=xl/sharedStrings.xml><?xml version="1.0" encoding="utf-8"?>
<sst xmlns="http://schemas.openxmlformats.org/spreadsheetml/2006/main" count="72" uniqueCount="61">
  <si>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</si>
  <si>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</si>
  <si>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</si>
  <si>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</si>
  <si>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</si>
  <si>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</si>
  <si>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</si>
  <si>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</si>
  <si>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</si>
  <si>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</si>
  <si>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</si>
  <si>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</si>
  <si>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</si>
  <si>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</si>
  <si>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</si>
  <si>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</si>
  <si>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</si>
  <si>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</si>
  <si>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</si>
  <si>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</si>
  <si>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</si>
  <si>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</si>
  <si>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</si>
  <si>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</si>
  <si>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</si>
  <si>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</si>
  <si>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</si>
  <si>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</si>
  <si>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</si>
  <si>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</si>
  <si>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</si>
  <si>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</si>
  <si>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</si>
  <si>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</si>
  <si>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</si>
  <si>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</si>
  <si>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</si>
  <si>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</si>
  <si>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</si>
  <si>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</si>
  <si>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</si>
  <si>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</si>
  <si>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</si>
  <si>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</si>
  <si>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</si>
  <si>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</si>
  <si>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</si>
  <si>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</si>
  <si>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</si>
  <si>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</si>
  <si>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</si>
  <si>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</si>
  <si>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</si>
  <si>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</si>
  <si>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Утвержденный бюджет на 2018 год</t>
  </si>
  <si>
    <t>Бюджетные кредиты, предоставленные из республиканского бюджета в 2018 году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</si>
  <si>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</si>
  <si>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 xml:space="preserve">             Информация об исполнении консолидированного бюджета и  бюджета МО "Гиагинский район"  на 1 июня  2018 г</t>
  </si>
  <si>
    <t>Исполнение на 01.06.2018 года</t>
  </si>
  <si>
    <t>Исполнение на 01.06.2018 г.</t>
  </si>
  <si>
    <t>Муниципальный долг на 01.06.2018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</si>
</sst>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172" fontId="48" fillId="0" borderId="13" xfId="0" applyNumberFormat="1" applyFont="1" applyFill="1" applyBorder="1" applyAlignment="1">
      <alignment horizontal="right"/>
    </xf>
    <xf numFmtId="172" fontId="47" fillId="0" borderId="13" xfId="0" applyNumberFormat="1" applyFont="1" applyFill="1" applyBorder="1" applyAlignment="1">
      <alignment horizontal="right"/>
    </xf>
    <xf numFmtId="172" fontId="47" fillId="0" borderId="14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172" fontId="47" fillId="0" borderId="15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 vertical="center" wrapText="1"/>
    </xf>
    <xf numFmtId="172" fontId="47" fillId="0" borderId="16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172" fontId="47" fillId="0" borderId="10" xfId="0" applyNumberFormat="1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49" fillId="0" borderId="16" xfId="0" applyNumberFormat="1" applyFont="1" applyFill="1" applyBorder="1" applyAlignment="1">
      <alignment horizontal="right"/>
    </xf>
    <xf numFmtId="172" fontId="49" fillId="0" borderId="13" xfId="0" applyNumberFormat="1" applyFont="1" applyFill="1" applyBorder="1" applyAlignment="1">
      <alignment horizontal="right"/>
    </xf>
    <xf numFmtId="172" fontId="49" fillId="0" borderId="14" xfId="0" applyNumberFormat="1" applyFont="1" applyFill="1" applyBorder="1" applyAlignment="1">
      <alignment horizontal="right"/>
    </xf>
    <xf numFmtId="172" fontId="44" fillId="0" borderId="17" xfId="0" applyNumberFormat="1" applyFont="1" applyFill="1" applyBorder="1" applyAlignment="1">
      <alignment horizontal="right"/>
    </xf>
    <xf numFmtId="172" fontId="48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 horizontal="right"/>
    </xf>
    <xf numFmtId="172" fontId="4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2" fontId="49" fillId="0" borderId="0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172" fontId="47" fillId="0" borderId="18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44" fillId="0" borderId="11" xfId="0" applyNumberFormat="1" applyFont="1" applyFill="1" applyBorder="1" applyAlignment="1">
      <alignment/>
    </xf>
    <xf numFmtId="172" fontId="48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173" fontId="47" fillId="0" borderId="10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wrapText="1"/>
    </xf>
    <xf numFmtId="0" fontId="47" fillId="0" borderId="2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172" fontId="44" fillId="0" borderId="0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172" fontId="48" fillId="0" borderId="17" xfId="0" applyNumberFormat="1" applyFont="1" applyFill="1" applyBorder="1" applyAlignment="1">
      <alignment horizontal="right"/>
    </xf>
    <xf numFmtId="0" fontId="47" fillId="0" borderId="19" xfId="0" applyFont="1" applyFill="1" applyBorder="1" applyAlignment="1">
      <alignment wrapText="1"/>
    </xf>
    <xf numFmtId="0" fontId="47" fillId="0" borderId="2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172" fontId="50" fillId="0" borderId="11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wrapText="1"/>
    </xf>
    <xf numFmtId="0" fontId="47" fillId="0" borderId="21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120" zoomScaleSheetLayoutView="120" zoomScalePageLayoutView="0" workbookViewId="0" topLeftCell="A19">
      <selection activeCell="F10" sqref="F10"/>
    </sheetView>
  </sheetViews>
  <sheetFormatPr defaultColWidth="9.140625" defaultRowHeight="15"/>
  <cols>
    <col min="1" max="1" width="40.8515625" style="27" customWidth="1"/>
    <col min="2" max="2" width="17.421875" style="27" customWidth="1"/>
    <col min="3" max="3" width="16.00390625" style="27" customWidth="1"/>
    <col min="4" max="4" width="12.28125" style="27" customWidth="1"/>
    <col min="5" max="5" width="16.00390625" style="27" customWidth="1"/>
    <col min="6" max="6" width="16.140625" style="27" customWidth="1"/>
    <col min="7" max="7" width="12.57421875" style="27" customWidth="1"/>
    <col min="8" max="8" width="11.28125" style="27" customWidth="1"/>
    <col min="9" max="9" width="10.28125" style="27" bestFit="1" customWidth="1"/>
    <col min="10" max="16384" width="9.140625" style="27" customWidth="1"/>
  </cols>
  <sheetData>
    <row r="1" spans="5:7" ht="7.5" customHeight="1">
      <c r="E1" s="61"/>
      <c r="F1" s="61"/>
      <c r="G1" s="61"/>
    </row>
    <row r="2" spans="1:7" ht="18.75" customHeight="1">
      <c r="A2" s="70" t="s">
        <v>57</v>
      </c>
      <c r="B2" s="70"/>
      <c r="C2" s="70"/>
      <c r="D2" s="70"/>
      <c r="E2" s="70"/>
      <c r="F2" s="70"/>
      <c r="G2" s="70"/>
    </row>
    <row r="3" spans="1:7" ht="13.5" customHeight="1">
      <c r="A3" s="28"/>
      <c r="B3" s="28"/>
      <c r="C3" s="28"/>
      <c r="D3" s="28"/>
      <c r="E3" s="28"/>
      <c r="F3" s="28"/>
      <c r="G3" s="28" t="s">
        <v>2</v>
      </c>
    </row>
    <row r="4" spans="1:7" ht="15">
      <c r="A4" s="60"/>
      <c r="B4" s="62" t="s">
        <v>0</v>
      </c>
      <c r="C4" s="62"/>
      <c r="D4" s="62"/>
      <c r="E4" s="62" t="s">
        <v>46</v>
      </c>
      <c r="F4" s="62"/>
      <c r="G4" s="62"/>
    </row>
    <row r="5" spans="1:7" ht="48.75" customHeight="1">
      <c r="A5" s="60"/>
      <c r="B5" s="29" t="s">
        <v>54</v>
      </c>
      <c r="C5" s="29" t="s">
        <v>58</v>
      </c>
      <c r="D5" s="29" t="s">
        <v>1</v>
      </c>
      <c r="E5" s="29" t="s">
        <v>54</v>
      </c>
      <c r="F5" s="29" t="s">
        <v>58</v>
      </c>
      <c r="G5" s="29" t="s">
        <v>1</v>
      </c>
    </row>
    <row r="6" spans="1:7" ht="15.75">
      <c r="A6" s="67" t="s">
        <v>8</v>
      </c>
      <c r="B6" s="68"/>
      <c r="C6" s="68"/>
      <c r="D6" s="68"/>
      <c r="E6" s="68"/>
      <c r="F6" s="68"/>
      <c r="G6" s="69"/>
    </row>
    <row r="7" spans="1:7" ht="15">
      <c r="A7" s="6" t="s">
        <v>27</v>
      </c>
      <c r="B7" s="30">
        <f>B8+B9+B10+B11+B16</f>
        <v>158349.61000000002</v>
      </c>
      <c r="C7" s="30">
        <f>C9+C8+C10+C11+C16</f>
        <v>63127.498</v>
      </c>
      <c r="D7" s="30">
        <f>C7/B7*100</f>
        <v>39.86590052226841</v>
      </c>
      <c r="E7" s="30">
        <f>E8+E9+E10+E11+E16</f>
        <v>98000.375</v>
      </c>
      <c r="F7" s="30">
        <f>F8+F9+F10+F11+F16</f>
        <v>43337.106</v>
      </c>
      <c r="G7" s="31">
        <f>F7/E7*100</f>
        <v>44.22136752027734</v>
      </c>
    </row>
    <row r="8" spans="1:7" ht="15">
      <c r="A8" s="5" t="s">
        <v>3</v>
      </c>
      <c r="B8" s="13">
        <v>67016.4</v>
      </c>
      <c r="C8" s="13">
        <v>24714.229</v>
      </c>
      <c r="D8" s="13">
        <f>C8/B8*100</f>
        <v>36.87788213034421</v>
      </c>
      <c r="E8" s="13">
        <v>44677.6</v>
      </c>
      <c r="F8" s="14">
        <v>16511.584</v>
      </c>
      <c r="G8" s="15">
        <f>F8/E8*100</f>
        <v>36.957186599101114</v>
      </c>
    </row>
    <row r="9" spans="1:7" ht="30" customHeight="1">
      <c r="A9" s="5" t="s">
        <v>4</v>
      </c>
      <c r="B9" s="13">
        <v>9368.3</v>
      </c>
      <c r="C9" s="13">
        <v>3813.056</v>
      </c>
      <c r="D9" s="13">
        <f>C9/B9*100</f>
        <v>40.70168547121676</v>
      </c>
      <c r="E9" s="13">
        <v>370.875</v>
      </c>
      <c r="F9" s="14">
        <v>150.952</v>
      </c>
      <c r="G9" s="15">
        <f>F9/E9*100</f>
        <v>40.701584091675095</v>
      </c>
    </row>
    <row r="10" spans="1:7" ht="19.5" customHeight="1">
      <c r="A10" s="5" t="s">
        <v>28</v>
      </c>
      <c r="B10" s="13">
        <v>42444.8</v>
      </c>
      <c r="C10" s="13">
        <v>22463.761</v>
      </c>
      <c r="D10" s="13">
        <f>C10/B10*100</f>
        <v>52.92464801341977</v>
      </c>
      <c r="E10" s="13">
        <v>35197.3</v>
      </c>
      <c r="F10" s="14">
        <v>18898.527</v>
      </c>
      <c r="G10" s="15">
        <f>F10/E10*100</f>
        <v>53.69311566512203</v>
      </c>
    </row>
    <row r="11" spans="1:7" ht="19.5" customHeight="1">
      <c r="A11" s="5" t="s">
        <v>35</v>
      </c>
      <c r="B11" s="13">
        <v>36492.91</v>
      </c>
      <c r="C11" s="13">
        <v>10957.689</v>
      </c>
      <c r="D11" s="13">
        <f>C11/B11*100</f>
        <v>30.026898375602272</v>
      </c>
      <c r="E11" s="13">
        <v>14893.5</v>
      </c>
      <c r="F11" s="14">
        <v>6637.52</v>
      </c>
      <c r="G11" s="15">
        <f>F11/E11*100</f>
        <v>44.56655588008192</v>
      </c>
    </row>
    <row r="12" spans="1:7" ht="17.25" customHeight="1">
      <c r="A12" s="5" t="s">
        <v>36</v>
      </c>
      <c r="B12" s="32"/>
      <c r="C12" s="32"/>
      <c r="D12" s="32"/>
      <c r="E12" s="32"/>
      <c r="F12" s="32"/>
      <c r="G12" s="32"/>
    </row>
    <row r="13" spans="1:9" ht="15">
      <c r="A13" s="4" t="s">
        <v>38</v>
      </c>
      <c r="B13" s="13">
        <v>14893.5</v>
      </c>
      <c r="C13" s="13">
        <v>6637.52</v>
      </c>
      <c r="D13" s="13">
        <f>C13/B13*100</f>
        <v>44.56655588008192</v>
      </c>
      <c r="E13" s="13">
        <v>14893.5</v>
      </c>
      <c r="F13" s="14">
        <v>6637.52</v>
      </c>
      <c r="G13" s="15">
        <f>F13/E13*100</f>
        <v>44.56655588008192</v>
      </c>
      <c r="I13" s="33"/>
    </row>
    <row r="14" spans="1:9" ht="15">
      <c r="A14" s="4" t="s">
        <v>47</v>
      </c>
      <c r="B14" s="13">
        <v>3158.11</v>
      </c>
      <c r="C14" s="13">
        <v>265.413</v>
      </c>
      <c r="D14" s="13">
        <f>C14/B14*100</f>
        <v>8.404172115600787</v>
      </c>
      <c r="E14" s="13">
        <v>0</v>
      </c>
      <c r="F14" s="14">
        <v>0</v>
      </c>
      <c r="G14" s="15">
        <v>0</v>
      </c>
      <c r="I14" s="33"/>
    </row>
    <row r="15" spans="1:7" ht="15">
      <c r="A15" s="10" t="s">
        <v>48</v>
      </c>
      <c r="B15" s="13">
        <v>18441.3</v>
      </c>
      <c r="C15" s="13">
        <v>4054.755</v>
      </c>
      <c r="D15" s="13">
        <f>C15/B15*100</f>
        <v>21.987359893283013</v>
      </c>
      <c r="E15" s="13">
        <v>0</v>
      </c>
      <c r="F15" s="14">
        <v>0</v>
      </c>
      <c r="G15" s="15">
        <v>0</v>
      </c>
    </row>
    <row r="16" spans="1:7" ht="15">
      <c r="A16" s="5" t="s">
        <v>29</v>
      </c>
      <c r="B16" s="32">
        <v>3027.2</v>
      </c>
      <c r="C16" s="32">
        <v>1178.763</v>
      </c>
      <c r="D16" s="32">
        <f>C16/B16*100</f>
        <v>38.93905258985201</v>
      </c>
      <c r="E16" s="32">
        <v>2861.1</v>
      </c>
      <c r="F16" s="32">
        <v>1138.523</v>
      </c>
      <c r="G16" s="32">
        <f>F16/E16*100</f>
        <v>39.79319142986963</v>
      </c>
    </row>
    <row r="17" spans="1:7" ht="15" customHeight="1">
      <c r="A17" s="6" t="s">
        <v>30</v>
      </c>
      <c r="B17" s="34">
        <f>B18+B19+B20+B22+B23</f>
        <v>50680</v>
      </c>
      <c r="C17" s="34">
        <f>C18+C19+C20+C22+C23+C21</f>
        <v>21826.615999999998</v>
      </c>
      <c r="D17" s="35">
        <f aca="true" t="shared" si="0" ref="D17:D33">C17/B17*100</f>
        <v>43.067513812154694</v>
      </c>
      <c r="E17" s="34">
        <f>E18+E19+E20+E22+E23</f>
        <v>48315.3</v>
      </c>
      <c r="F17" s="34">
        <f>F18+F19+F20+F21+F22+F23</f>
        <v>18165.278</v>
      </c>
      <c r="G17" s="36">
        <f aca="true" t="shared" si="1" ref="G17:G29">F17/E17*100</f>
        <v>37.597361498324545</v>
      </c>
    </row>
    <row r="18" spans="1:7" ht="45">
      <c r="A18" s="5" t="s">
        <v>31</v>
      </c>
      <c r="B18" s="13">
        <v>45937.5</v>
      </c>
      <c r="C18" s="13">
        <v>17452.179</v>
      </c>
      <c r="D18" s="13">
        <f t="shared" si="0"/>
        <v>37.991137959183675</v>
      </c>
      <c r="E18" s="13">
        <v>43932.4</v>
      </c>
      <c r="F18" s="14">
        <v>16564.382</v>
      </c>
      <c r="G18" s="15">
        <f t="shared" si="1"/>
        <v>37.704250166164385</v>
      </c>
    </row>
    <row r="19" spans="1:10" ht="30.75" customHeight="1">
      <c r="A19" s="11" t="s">
        <v>32</v>
      </c>
      <c r="B19" s="13">
        <v>1182.6</v>
      </c>
      <c r="C19" s="13">
        <v>207.332</v>
      </c>
      <c r="D19" s="13">
        <f t="shared" si="0"/>
        <v>17.531878910874347</v>
      </c>
      <c r="E19" s="13">
        <v>1182.6</v>
      </c>
      <c r="F19" s="14">
        <v>207.332</v>
      </c>
      <c r="G19" s="15">
        <f t="shared" si="1"/>
        <v>17.531878910874347</v>
      </c>
      <c r="J19" s="2"/>
    </row>
    <row r="20" spans="1:7" ht="27" customHeight="1">
      <c r="A20" s="5" t="s">
        <v>5</v>
      </c>
      <c r="B20" s="13">
        <v>567.4</v>
      </c>
      <c r="C20" s="13">
        <v>3030.236</v>
      </c>
      <c r="D20" s="13">
        <f t="shared" si="0"/>
        <v>534.0563976031019</v>
      </c>
      <c r="E20" s="13">
        <v>467.4</v>
      </c>
      <c r="F20" s="14">
        <v>591.467</v>
      </c>
      <c r="G20" s="15">
        <f t="shared" si="1"/>
        <v>126.54407359863073</v>
      </c>
    </row>
    <row r="21" spans="1:7" ht="27" customHeight="1">
      <c r="A21" s="5" t="s">
        <v>49</v>
      </c>
      <c r="B21" s="13">
        <v>0</v>
      </c>
      <c r="C21" s="13">
        <v>220.653</v>
      </c>
      <c r="D21" s="13">
        <v>0</v>
      </c>
      <c r="E21" s="13">
        <v>0</v>
      </c>
      <c r="F21" s="14">
        <v>0</v>
      </c>
      <c r="G21" s="15">
        <v>0</v>
      </c>
    </row>
    <row r="22" spans="1:7" ht="18" customHeight="1">
      <c r="A22" s="5" t="s">
        <v>6</v>
      </c>
      <c r="B22" s="13">
        <v>2652.5</v>
      </c>
      <c r="C22" s="13">
        <v>785.535</v>
      </c>
      <c r="D22" s="13">
        <f t="shared" si="0"/>
        <v>29.61489161168709</v>
      </c>
      <c r="E22" s="13">
        <v>2582.9</v>
      </c>
      <c r="F22" s="14">
        <v>768.135</v>
      </c>
      <c r="G22" s="15">
        <f t="shared" si="1"/>
        <v>29.73924658329784</v>
      </c>
    </row>
    <row r="23" spans="1:7" ht="15">
      <c r="A23" s="5" t="s">
        <v>33</v>
      </c>
      <c r="B23" s="32">
        <v>340</v>
      </c>
      <c r="C23" s="32">
        <v>130.681</v>
      </c>
      <c r="D23" s="32">
        <f t="shared" si="0"/>
        <v>38.43558823529412</v>
      </c>
      <c r="E23" s="32">
        <v>150</v>
      </c>
      <c r="F23" s="32">
        <v>33.962</v>
      </c>
      <c r="G23" s="32">
        <f t="shared" si="1"/>
        <v>22.641333333333336</v>
      </c>
    </row>
    <row r="24" spans="1:7" ht="15">
      <c r="A24" s="6" t="s">
        <v>7</v>
      </c>
      <c r="B24" s="35">
        <f>B26+B27+B28+B29+B30+B32</f>
        <v>394418.861</v>
      </c>
      <c r="C24" s="35">
        <f>C26+C27+C28+C29+C30+C32+C31</f>
        <v>206085.152</v>
      </c>
      <c r="D24" s="35">
        <f t="shared" si="0"/>
        <v>52.25032887055572</v>
      </c>
      <c r="E24" s="35">
        <f>E26+E27+E28+E29+E30</f>
        <v>395991.991</v>
      </c>
      <c r="F24" s="35">
        <f>F26+F27+F28+F29+F30+F32+F31</f>
        <v>206231.20200000002</v>
      </c>
      <c r="G24" s="36">
        <f t="shared" si="1"/>
        <v>52.0796396611971</v>
      </c>
    </row>
    <row r="25" spans="1:7" ht="15">
      <c r="A25" s="37" t="s">
        <v>50</v>
      </c>
      <c r="B25" s="13">
        <f>B26+B27+B28+B29</f>
        <v>392534.181</v>
      </c>
      <c r="C25" s="13">
        <f>C26+C27+C28+C29</f>
        <v>171497.579</v>
      </c>
      <c r="D25" s="13">
        <f t="shared" si="0"/>
        <v>43.68984595509659</v>
      </c>
      <c r="E25" s="13">
        <f>E26+E27+E28+E29</f>
        <v>394107.311</v>
      </c>
      <c r="F25" s="13">
        <f>F26+F27+F28+F29</f>
        <v>171643.62900000002</v>
      </c>
      <c r="G25" s="15">
        <f t="shared" si="1"/>
        <v>43.55251075258536</v>
      </c>
    </row>
    <row r="26" spans="1:9" ht="15">
      <c r="A26" s="7" t="s">
        <v>39</v>
      </c>
      <c r="B26" s="13">
        <v>130735.2</v>
      </c>
      <c r="C26" s="13">
        <v>52062.025</v>
      </c>
      <c r="D26" s="13">
        <f t="shared" si="0"/>
        <v>39.822499984701906</v>
      </c>
      <c r="E26" s="13">
        <v>130735.2</v>
      </c>
      <c r="F26" s="13">
        <v>52062.025</v>
      </c>
      <c r="G26" s="15">
        <f t="shared" si="1"/>
        <v>39.822499984701906</v>
      </c>
      <c r="I26" s="38"/>
    </row>
    <row r="27" spans="1:9" ht="15">
      <c r="A27" s="7" t="s">
        <v>40</v>
      </c>
      <c r="B27" s="13">
        <v>12438.751</v>
      </c>
      <c r="C27" s="13">
        <v>2102.194</v>
      </c>
      <c r="D27" s="13">
        <v>0</v>
      </c>
      <c r="E27" s="13">
        <v>12438.751</v>
      </c>
      <c r="F27" s="13">
        <v>2102.194</v>
      </c>
      <c r="G27" s="15">
        <v>0</v>
      </c>
      <c r="I27" s="38"/>
    </row>
    <row r="28" spans="1:9" ht="15">
      <c r="A28" s="7" t="s">
        <v>41</v>
      </c>
      <c r="B28" s="13">
        <v>231823.3</v>
      </c>
      <c r="C28" s="13">
        <v>99796.43</v>
      </c>
      <c r="D28" s="13">
        <f t="shared" si="0"/>
        <v>43.04848994902583</v>
      </c>
      <c r="E28" s="13">
        <v>231823.3</v>
      </c>
      <c r="F28" s="13">
        <v>99796.43</v>
      </c>
      <c r="G28" s="15">
        <f t="shared" si="1"/>
        <v>43.04848994902583</v>
      </c>
      <c r="I28" s="38"/>
    </row>
    <row r="29" spans="1:9" ht="15">
      <c r="A29" s="7" t="s">
        <v>42</v>
      </c>
      <c r="B29" s="13">
        <v>17536.93</v>
      </c>
      <c r="C29" s="13">
        <v>17536.93</v>
      </c>
      <c r="D29" s="13">
        <v>0</v>
      </c>
      <c r="E29" s="13">
        <v>19110.06</v>
      </c>
      <c r="F29" s="13">
        <v>17682.98</v>
      </c>
      <c r="G29" s="15">
        <f t="shared" si="1"/>
        <v>92.53231020729396</v>
      </c>
      <c r="I29" s="38"/>
    </row>
    <row r="30" spans="1:9" ht="15">
      <c r="A30" s="4" t="s">
        <v>34</v>
      </c>
      <c r="B30" s="32">
        <v>1884.68</v>
      </c>
      <c r="C30" s="32">
        <v>2360</v>
      </c>
      <c r="D30" s="32">
        <v>0</v>
      </c>
      <c r="E30" s="32">
        <v>1884.68</v>
      </c>
      <c r="F30" s="32">
        <v>2360</v>
      </c>
      <c r="G30" s="15">
        <v>0</v>
      </c>
      <c r="I30" s="39"/>
    </row>
    <row r="31" spans="1:9" ht="76.5" customHeight="1">
      <c r="A31" s="4" t="s">
        <v>56</v>
      </c>
      <c r="B31" s="32">
        <v>0</v>
      </c>
      <c r="C31" s="32">
        <v>32234.6</v>
      </c>
      <c r="D31" s="32">
        <v>0</v>
      </c>
      <c r="E31" s="32">
        <v>0</v>
      </c>
      <c r="F31" s="32">
        <v>32234.6</v>
      </c>
      <c r="G31" s="15">
        <v>0</v>
      </c>
      <c r="I31" s="39"/>
    </row>
    <row r="32" spans="1:9" ht="62.25" customHeight="1">
      <c r="A32" s="5" t="s">
        <v>44</v>
      </c>
      <c r="B32" s="40">
        <v>0</v>
      </c>
      <c r="C32" s="40">
        <v>-7.027</v>
      </c>
      <c r="D32" s="41">
        <v>0</v>
      </c>
      <c r="E32" s="40">
        <v>0</v>
      </c>
      <c r="F32" s="40">
        <v>-7.027</v>
      </c>
      <c r="G32" s="41">
        <v>0</v>
      </c>
      <c r="I32" s="33"/>
    </row>
    <row r="33" spans="1:7" ht="15">
      <c r="A33" s="8" t="s">
        <v>37</v>
      </c>
      <c r="B33" s="34">
        <f>B24+B17+B7</f>
        <v>603448.471</v>
      </c>
      <c r="C33" s="42">
        <f>C24+C17+C7</f>
        <v>291039.266</v>
      </c>
      <c r="D33" s="42">
        <f t="shared" si="0"/>
        <v>48.22934848400668</v>
      </c>
      <c r="E33" s="42">
        <f>E24+E17+E7</f>
        <v>542307.666</v>
      </c>
      <c r="F33" s="42">
        <f>F24+F17+F7</f>
        <v>267733.586</v>
      </c>
      <c r="G33" s="42">
        <f>F33/E33*100</f>
        <v>49.3693161254335</v>
      </c>
    </row>
    <row r="34" spans="1:7" ht="22.5" customHeight="1">
      <c r="A34" s="3"/>
      <c r="B34" s="63" t="s">
        <v>45</v>
      </c>
      <c r="C34" s="63"/>
      <c r="D34" s="63"/>
      <c r="E34" s="63"/>
      <c r="F34" s="63"/>
      <c r="G34" s="43"/>
    </row>
    <row r="35" spans="1:7" ht="18" customHeight="1">
      <c r="A35" s="60"/>
      <c r="B35" s="62" t="s">
        <v>0</v>
      </c>
      <c r="C35" s="62"/>
      <c r="D35" s="62"/>
      <c r="E35" s="62" t="s">
        <v>46</v>
      </c>
      <c r="F35" s="62"/>
      <c r="G35" s="62"/>
    </row>
    <row r="36" spans="1:7" ht="52.5" customHeight="1">
      <c r="A36" s="60"/>
      <c r="B36" s="29" t="s">
        <v>54</v>
      </c>
      <c r="C36" s="29" t="s">
        <v>59</v>
      </c>
      <c r="D36" s="29" t="s">
        <v>1</v>
      </c>
      <c r="E36" s="29" t="s">
        <v>54</v>
      </c>
      <c r="F36" s="29" t="s">
        <v>59</v>
      </c>
      <c r="G36" s="29" t="s">
        <v>1</v>
      </c>
    </row>
    <row r="37" spans="1:11" ht="15">
      <c r="A37" s="11" t="s">
        <v>9</v>
      </c>
      <c r="B37" s="13">
        <v>71847.2</v>
      </c>
      <c r="C37" s="13">
        <v>29723.44717</v>
      </c>
      <c r="D37" s="13">
        <f aca="true" t="shared" si="2" ref="D37:D49">C37/B37*100</f>
        <v>41.3703626167756</v>
      </c>
      <c r="E37" s="13">
        <v>38693.2</v>
      </c>
      <c r="F37" s="14">
        <v>15718.345</v>
      </c>
      <c r="G37" s="15">
        <f aca="true" t="shared" si="3" ref="G37:G45">F37/E37*100</f>
        <v>40.623016447334415</v>
      </c>
      <c r="H37" s="56"/>
      <c r="I37" s="56"/>
      <c r="J37" s="33"/>
      <c r="K37" s="33"/>
    </row>
    <row r="38" spans="1:11" ht="15">
      <c r="A38" s="11" t="s">
        <v>10</v>
      </c>
      <c r="B38" s="13">
        <v>650.8</v>
      </c>
      <c r="C38" s="13">
        <v>224.36361</v>
      </c>
      <c r="D38" s="13">
        <f t="shared" si="2"/>
        <v>34.47504763368162</v>
      </c>
      <c r="E38" s="13">
        <v>650.8</v>
      </c>
      <c r="F38" s="14">
        <v>325.4</v>
      </c>
      <c r="G38" s="15">
        <f t="shared" si="3"/>
        <v>50</v>
      </c>
      <c r="H38" s="56"/>
      <c r="I38" s="56"/>
      <c r="J38" s="33"/>
      <c r="K38" s="33"/>
    </row>
    <row r="39" spans="1:11" ht="30">
      <c r="A39" s="11" t="s">
        <v>11</v>
      </c>
      <c r="B39" s="13">
        <v>18559.9</v>
      </c>
      <c r="C39" s="13">
        <v>9462.52118</v>
      </c>
      <c r="D39" s="13">
        <f t="shared" si="2"/>
        <v>50.98368622675768</v>
      </c>
      <c r="E39" s="13">
        <v>1207.4</v>
      </c>
      <c r="F39" s="14">
        <v>472.71195</v>
      </c>
      <c r="G39" s="15">
        <f t="shared" si="3"/>
        <v>39.15122991552095</v>
      </c>
      <c r="H39" s="56"/>
      <c r="I39" s="33"/>
      <c r="J39" s="33"/>
      <c r="K39" s="33"/>
    </row>
    <row r="40" spans="1:11" ht="15">
      <c r="A40" s="11" t="s">
        <v>12</v>
      </c>
      <c r="B40" s="13">
        <v>12884.7</v>
      </c>
      <c r="C40" s="13">
        <v>2956.09356</v>
      </c>
      <c r="D40" s="13">
        <f t="shared" si="2"/>
        <v>22.942665021304336</v>
      </c>
      <c r="E40" s="13">
        <v>3083</v>
      </c>
      <c r="F40" s="14">
        <v>516.44625</v>
      </c>
      <c r="G40" s="15">
        <f t="shared" si="3"/>
        <v>16.751419072332144</v>
      </c>
      <c r="H40" s="33"/>
      <c r="I40" s="33"/>
      <c r="J40" s="33"/>
      <c r="K40" s="33"/>
    </row>
    <row r="41" spans="1:11" ht="15">
      <c r="A41" s="11" t="s">
        <v>13</v>
      </c>
      <c r="B41" s="13">
        <v>28781.8</v>
      </c>
      <c r="C41" s="13">
        <v>7795.47616</v>
      </c>
      <c r="D41" s="13">
        <f t="shared" si="2"/>
        <v>27.084741607543656</v>
      </c>
      <c r="E41" s="13">
        <v>8324.6</v>
      </c>
      <c r="F41" s="13">
        <v>0</v>
      </c>
      <c r="G41" s="15">
        <f t="shared" si="3"/>
        <v>0</v>
      </c>
      <c r="H41" s="33"/>
      <c r="I41" s="33"/>
      <c r="J41" s="33"/>
      <c r="K41" s="33"/>
    </row>
    <row r="42" spans="1:11" ht="15">
      <c r="A42" s="11" t="s">
        <v>14</v>
      </c>
      <c r="B42" s="13">
        <v>368933.8</v>
      </c>
      <c r="C42" s="13">
        <v>154519.88427</v>
      </c>
      <c r="D42" s="13">
        <f t="shared" si="2"/>
        <v>41.88282132729504</v>
      </c>
      <c r="E42" s="13">
        <v>368933.8</v>
      </c>
      <c r="F42" s="14">
        <v>154519.88427</v>
      </c>
      <c r="G42" s="15">
        <f t="shared" si="3"/>
        <v>41.88282132729504</v>
      </c>
      <c r="H42" s="33"/>
      <c r="I42" s="33"/>
      <c r="J42" s="33"/>
      <c r="K42" s="33"/>
    </row>
    <row r="43" spans="1:11" ht="15">
      <c r="A43" s="11" t="s">
        <v>15</v>
      </c>
      <c r="B43" s="16">
        <v>96116.4</v>
      </c>
      <c r="C43" s="16">
        <v>56941.12235</v>
      </c>
      <c r="D43" s="13">
        <f t="shared" si="2"/>
        <v>59.241838385540866</v>
      </c>
      <c r="E43" s="13">
        <v>95433.4</v>
      </c>
      <c r="F43" s="14">
        <v>56714.07235</v>
      </c>
      <c r="G43" s="15">
        <f t="shared" si="3"/>
        <v>59.4279071582905</v>
      </c>
      <c r="H43" s="33"/>
      <c r="I43" s="33"/>
      <c r="J43" s="33"/>
      <c r="K43" s="33"/>
    </row>
    <row r="44" spans="1:11" ht="15">
      <c r="A44" s="11" t="s">
        <v>16</v>
      </c>
      <c r="B44" s="17">
        <v>42152.5</v>
      </c>
      <c r="C44" s="17">
        <v>10717.77207</v>
      </c>
      <c r="D44" s="18">
        <f t="shared" si="2"/>
        <v>25.426183666449205</v>
      </c>
      <c r="E44" s="13">
        <v>40591.4</v>
      </c>
      <c r="F44" s="14">
        <v>10174.00578</v>
      </c>
      <c r="G44" s="15">
        <f t="shared" si="3"/>
        <v>25.064436752612618</v>
      </c>
      <c r="H44" s="33"/>
      <c r="I44" s="33"/>
      <c r="J44" s="33"/>
      <c r="K44" s="33"/>
    </row>
    <row r="45" spans="1:11" ht="15">
      <c r="A45" s="11" t="s">
        <v>17</v>
      </c>
      <c r="B45" s="17">
        <v>987.6</v>
      </c>
      <c r="C45" s="17">
        <v>479.15575</v>
      </c>
      <c r="D45" s="18">
        <f t="shared" si="2"/>
        <v>48.5171881328473</v>
      </c>
      <c r="E45" s="13">
        <v>440</v>
      </c>
      <c r="F45" s="14">
        <v>260.33</v>
      </c>
      <c r="G45" s="15">
        <f t="shared" si="3"/>
        <v>59.16590909090908</v>
      </c>
      <c r="H45" s="33"/>
      <c r="I45" s="33"/>
      <c r="J45" s="33"/>
      <c r="K45" s="33"/>
    </row>
    <row r="46" spans="1:11" ht="15">
      <c r="A46" s="19" t="s">
        <v>18</v>
      </c>
      <c r="B46" s="17">
        <v>2045</v>
      </c>
      <c r="C46" s="17">
        <v>852.083</v>
      </c>
      <c r="D46" s="18">
        <f t="shared" si="2"/>
        <v>41.666650366748165</v>
      </c>
      <c r="E46" s="13">
        <v>2045</v>
      </c>
      <c r="F46" s="14">
        <v>852.083</v>
      </c>
      <c r="G46" s="15">
        <f>F46/E46*100</f>
        <v>41.666650366748165</v>
      </c>
      <c r="H46" s="33"/>
      <c r="I46" s="33"/>
      <c r="J46" s="33"/>
      <c r="K46" s="33"/>
    </row>
    <row r="47" spans="1:11" ht="30">
      <c r="A47" s="11" t="s">
        <v>19</v>
      </c>
      <c r="B47" s="20">
        <v>0</v>
      </c>
      <c r="C47" s="20">
        <v>0</v>
      </c>
      <c r="D47" s="18">
        <v>0</v>
      </c>
      <c r="E47" s="13">
        <v>0</v>
      </c>
      <c r="F47" s="14">
        <v>0</v>
      </c>
      <c r="G47" s="15">
        <v>0</v>
      </c>
      <c r="H47" s="33"/>
      <c r="I47" s="33"/>
      <c r="J47" s="33"/>
      <c r="K47" s="33"/>
    </row>
    <row r="48" spans="1:11" ht="15">
      <c r="A48" s="11" t="s">
        <v>20</v>
      </c>
      <c r="B48" s="21">
        <v>0</v>
      </c>
      <c r="C48" s="21">
        <v>0</v>
      </c>
      <c r="D48" s="22">
        <v>0</v>
      </c>
      <c r="E48" s="23">
        <v>20115.81</v>
      </c>
      <c r="F48" s="24">
        <v>18095.49335</v>
      </c>
      <c r="G48" s="15">
        <f>F48/E48*100</f>
        <v>89.95657321281122</v>
      </c>
      <c r="H48" s="33"/>
      <c r="I48" s="33"/>
      <c r="J48" s="33"/>
      <c r="K48" s="33"/>
    </row>
    <row r="49" spans="1:11" ht="15">
      <c r="A49" s="1" t="s">
        <v>21</v>
      </c>
      <c r="B49" s="25">
        <f>B48+B47+B46+B45+B44+B43+B42+B41+B40+B39+B38+B37</f>
        <v>642959.7</v>
      </c>
      <c r="C49" s="57">
        <f>C48+C47+C46+C45+C44+C43+C42+C41+C40+C39+C38+C37</f>
        <v>273671.91912000004</v>
      </c>
      <c r="D49" s="12">
        <f t="shared" si="2"/>
        <v>42.56439697853537</v>
      </c>
      <c r="E49" s="12">
        <f>E48+E47+E46+E45+E44+E43+E42+E41+E40+E39+E38+E37</f>
        <v>579518.4099999999</v>
      </c>
      <c r="F49" s="12">
        <f>F48+F47+F46+F45+F44+F43+F42+F41+F40+F39+F38+F37</f>
        <v>257648.77195000002</v>
      </c>
      <c r="G49" s="26">
        <f>F49/E49*100</f>
        <v>44.45911769222311</v>
      </c>
      <c r="H49" s="33"/>
      <c r="I49" s="33"/>
      <c r="J49" s="33"/>
      <c r="K49" s="33"/>
    </row>
    <row r="50" spans="1:7" ht="15">
      <c r="A50" s="9"/>
      <c r="B50" s="44"/>
      <c r="C50" s="44"/>
      <c r="D50" s="44"/>
      <c r="E50" s="44"/>
      <c r="F50" s="44"/>
      <c r="G50" s="44"/>
    </row>
    <row r="51" spans="1:7" ht="15">
      <c r="A51" s="66" t="s">
        <v>51</v>
      </c>
      <c r="B51" s="66"/>
      <c r="C51" s="66"/>
      <c r="D51" s="66"/>
      <c r="E51" s="45"/>
      <c r="F51" s="45"/>
      <c r="G51" s="45"/>
    </row>
    <row r="52" spans="1:7" ht="15">
      <c r="A52" s="65" t="s">
        <v>2</v>
      </c>
      <c r="B52" s="65"/>
      <c r="C52" s="65"/>
      <c r="D52" s="46"/>
      <c r="E52" s="46"/>
      <c r="F52" s="46"/>
      <c r="G52" s="46"/>
    </row>
    <row r="53" spans="1:7" ht="17.25" customHeight="1">
      <c r="A53" s="64" t="s">
        <v>22</v>
      </c>
      <c r="B53" s="59"/>
      <c r="C53" s="47"/>
      <c r="D53" s="48"/>
      <c r="E53" s="48"/>
      <c r="F53" s="28"/>
      <c r="G53" s="28"/>
    </row>
    <row r="54" spans="1:7" ht="18.75" customHeight="1">
      <c r="A54" s="58" t="s">
        <v>23</v>
      </c>
      <c r="B54" s="59"/>
      <c r="C54" s="49">
        <v>0</v>
      </c>
      <c r="D54" s="48"/>
      <c r="E54" s="48"/>
      <c r="F54" s="28"/>
      <c r="G54" s="28"/>
    </row>
    <row r="55" spans="1:7" ht="21" customHeight="1">
      <c r="A55" s="58" t="s">
        <v>24</v>
      </c>
      <c r="B55" s="59"/>
      <c r="C55" s="15">
        <v>0</v>
      </c>
      <c r="D55" s="48"/>
      <c r="E55" s="48"/>
      <c r="F55" s="28"/>
      <c r="G55" s="28"/>
    </row>
    <row r="56" spans="1:7" ht="36" customHeight="1">
      <c r="A56" s="58" t="s">
        <v>55</v>
      </c>
      <c r="B56" s="59"/>
      <c r="C56" s="15">
        <v>0</v>
      </c>
      <c r="D56" s="28"/>
      <c r="E56" s="28"/>
      <c r="F56" s="28"/>
      <c r="G56" s="28"/>
    </row>
    <row r="57" spans="1:7" ht="36" customHeight="1">
      <c r="A57" s="50" t="s">
        <v>60</v>
      </c>
      <c r="B57" s="51"/>
      <c r="C57" s="15">
        <v>0</v>
      </c>
      <c r="D57" s="28"/>
      <c r="E57" s="28"/>
      <c r="F57" s="28"/>
      <c r="G57" s="28"/>
    </row>
    <row r="58" spans="1:7" ht="19.5" customHeight="1">
      <c r="A58" s="58" t="s">
        <v>25</v>
      </c>
      <c r="B58" s="59"/>
      <c r="C58" s="52" t="s">
        <v>43</v>
      </c>
      <c r="D58" s="28"/>
      <c r="E58" s="28"/>
      <c r="F58" s="28"/>
      <c r="G58" s="28"/>
    </row>
    <row r="59" spans="1:7" ht="24.75" customHeight="1">
      <c r="A59" s="64" t="s">
        <v>26</v>
      </c>
      <c r="B59" s="59"/>
      <c r="C59" s="36">
        <f>C57</f>
        <v>0</v>
      </c>
      <c r="D59" s="28"/>
      <c r="E59" s="28"/>
      <c r="F59" s="28"/>
      <c r="G59" s="28"/>
    </row>
    <row r="60" spans="1:7" ht="24.75" customHeight="1">
      <c r="A60" s="53"/>
      <c r="B60" s="54"/>
      <c r="C60" s="55"/>
      <c r="D60" s="28"/>
      <c r="E60" s="28"/>
      <c r="F60" s="28"/>
      <c r="G60" s="28"/>
    </row>
    <row r="61" spans="1:2" ht="15">
      <c r="A61" s="27" t="s">
        <v>52</v>
      </c>
      <c r="B61" s="27" t="s">
        <v>53</v>
      </c>
    </row>
  </sheetData>
  <sheetProtection/>
  <mergeCells count="18">
    <mergeCell ref="A55:B55"/>
    <mergeCell ref="A56:B56"/>
    <mergeCell ref="A4:A5"/>
    <mergeCell ref="E4:G4"/>
    <mergeCell ref="A6:G6"/>
    <mergeCell ref="A2:G2"/>
    <mergeCell ref="B35:D35"/>
    <mergeCell ref="E35:G35"/>
    <mergeCell ref="A58:B58"/>
    <mergeCell ref="A35:A36"/>
    <mergeCell ref="E1:G1"/>
    <mergeCell ref="B4:D4"/>
    <mergeCell ref="B34:F34"/>
    <mergeCell ref="A59:B59"/>
    <mergeCell ref="A52:C52"/>
    <mergeCell ref="A51:D51"/>
    <mergeCell ref="A53:B53"/>
    <mergeCell ref="A54:B5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2015-07-22T05:34:04Z</cp:lastPrinted>
  <dcterms:created xsi:type="dcterms:W3CDTF">2014-09-16T05:33:49Z</dcterms:created>
  <dcterms:modified xsi:type="dcterms:W3CDTF">2018-06-14T12:05:23Z</dcterms:modified>
  <cp:category/>
  <cp:version/>
  <cp:contentType/>
  <cp:contentStatus/>
</cp:coreProperties>
</file>