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<sst xmlns="http://schemas.openxmlformats.org/spreadsheetml/2006/main" count="71" uniqueCount="61">
  <si>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</si>
  <si>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</si>
  <si>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</si>
  <si>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</si>
  <si>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</si>
  <si>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</si>
  <si>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</si>
  <si>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</si>
  <si>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</si>
  <si>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</si>
  <si>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</si>
  <si>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</si>
  <si>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</si>
  <si>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</si>
  <si>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</si>
  <si>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</si>
  <si>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</si>
  <si>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</si>
  <si>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</si>
  <si>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</si>
  <si>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</si>
  <si>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</si>
  <si>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</si>
  <si>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</si>
  <si>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</si>
  <si>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</si>
  <si>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</si>
  <si>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</si>
  <si>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</si>
  <si>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</si>
  <si>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</si>
  <si>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</si>
  <si>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</si>
  <si>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</si>
  <si>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</si>
  <si>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</si>
  <si>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</si>
  <si>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</si>
  <si>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</si>
  <si>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</si>
  <si>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</si>
  <si>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</si>
  <si>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</si>
  <si>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</si>
  <si>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</si>
  <si>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</si>
  <si>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</si>
  <si>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</si>
  <si>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</si>
  <si>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</si>
  <si>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</si>
  <si>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</si>
  <si>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Бюджетные кредиты, предоставленные из республиканского бюджета в 2015 году</t>
  </si>
  <si>
    <t>Руководитель ____________________________ В.В.Редька</t>
  </si>
  <si>
    <t>Муниципальный долг на 01.01.2016 года</t>
  </si>
  <si>
    <t>И.Поддубная</t>
  </si>
  <si>
    <t>Утвержденный бюджет на 2016 год</t>
  </si>
  <si>
    <t xml:space="preserve">             Информация об исполнении консолидированного бюджета и  бюджета МО "Гиагинский район"  на 1 июня 2016 г</t>
  </si>
  <si>
    <t>Исполнение на 01.06.2016 года</t>
  </si>
  <si>
    <t>Исполнение на 01.06.2016 г.</t>
  </si>
  <si>
    <t>Исполнение на 01.06.2016г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</si>
</sst>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9" fillId="33" borderId="12" xfId="0" applyNumberFormat="1" applyFont="1" applyFill="1" applyBorder="1" applyAlignment="1">
      <alignment horizontal="right"/>
    </xf>
    <xf numFmtId="172" fontId="49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6" fillId="0" borderId="13" xfId="0" applyFont="1" applyFill="1" applyBorder="1" applyAlignment="1">
      <alignment wrapText="1"/>
    </xf>
    <xf numFmtId="172" fontId="46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5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72" fontId="45" fillId="33" borderId="11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72" fontId="45" fillId="33" borderId="14" xfId="0" applyNumberFormat="1" applyFont="1" applyFill="1" applyBorder="1" applyAlignment="1">
      <alignment horizontal="right"/>
    </xf>
    <xf numFmtId="172" fontId="45" fillId="33" borderId="18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vertical="center" wrapText="1"/>
    </xf>
    <xf numFmtId="172" fontId="45" fillId="34" borderId="10" xfId="0" applyNumberFormat="1" applyFont="1" applyFill="1" applyBorder="1" applyAlignment="1">
      <alignment horizontal="right" wrapText="1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9" fillId="33" borderId="11" xfId="0" applyNumberFormat="1" applyFont="1" applyFill="1" applyBorder="1" applyAlignment="1">
      <alignment horizontal="right"/>
    </xf>
    <xf numFmtId="172" fontId="49" fillId="33" borderId="14" xfId="0" applyNumberFormat="1" applyFont="1" applyFill="1" applyBorder="1" applyAlignment="1">
      <alignment horizontal="right"/>
    </xf>
    <xf numFmtId="172" fontId="46" fillId="33" borderId="19" xfId="0" applyNumberFormat="1" applyFont="1" applyFill="1" applyBorder="1" applyAlignment="1">
      <alignment horizontal="right"/>
    </xf>
    <xf numFmtId="172" fontId="48" fillId="33" borderId="19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wrapText="1"/>
    </xf>
    <xf numFmtId="0" fontId="45" fillId="0" borderId="17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2" fontId="53" fillId="0" borderId="13" xfId="0" applyNumberFormat="1" applyFont="1" applyBorder="1" applyAlignment="1">
      <alignment horizontal="center"/>
    </xf>
    <xf numFmtId="0" fontId="46" fillId="0" borderId="16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1">
      <selection activeCell="F32" sqref="F32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2.140625" style="0" customWidth="1"/>
    <col min="9" max="9" width="10.28125" style="0" bestFit="1" customWidth="1"/>
  </cols>
  <sheetData>
    <row r="1" spans="5:7" ht="7.5" customHeight="1">
      <c r="E1" s="72"/>
      <c r="F1" s="72"/>
      <c r="G1" s="72"/>
    </row>
    <row r="2" spans="1:7" ht="18.75" customHeight="1">
      <c r="A2" s="71" t="s">
        <v>57</v>
      </c>
      <c r="B2" s="71"/>
      <c r="C2" s="71"/>
      <c r="D2" s="71"/>
      <c r="E2" s="71"/>
      <c r="F2" s="71"/>
      <c r="G2" s="71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6"/>
      <c r="B4" s="67" t="s">
        <v>0</v>
      </c>
      <c r="C4" s="67"/>
      <c r="D4" s="67"/>
      <c r="E4" s="67" t="s">
        <v>46</v>
      </c>
      <c r="F4" s="67"/>
      <c r="G4" s="67"/>
    </row>
    <row r="5" spans="1:7" ht="48.75" customHeight="1">
      <c r="A5" s="66"/>
      <c r="B5" s="5" t="s">
        <v>56</v>
      </c>
      <c r="C5" s="5" t="s">
        <v>58</v>
      </c>
      <c r="D5" s="5" t="s">
        <v>1</v>
      </c>
      <c r="E5" s="5" t="s">
        <v>56</v>
      </c>
      <c r="F5" s="5" t="s">
        <v>58</v>
      </c>
      <c r="G5" s="5" t="s">
        <v>1</v>
      </c>
    </row>
    <row r="6" spans="1:7" ht="15.75">
      <c r="A6" s="68" t="s">
        <v>8</v>
      </c>
      <c r="B6" s="69"/>
      <c r="C6" s="69"/>
      <c r="D6" s="69"/>
      <c r="E6" s="69"/>
      <c r="F6" s="69"/>
      <c r="G6" s="70"/>
    </row>
    <row r="7" spans="1:7" ht="15">
      <c r="A7" s="36" t="s">
        <v>27</v>
      </c>
      <c r="B7" s="44">
        <f>B8+B9+B10+B11+B16</f>
        <v>121183.59999999999</v>
      </c>
      <c r="C7" s="44">
        <f>C9+C8+C10+C11+C16</f>
        <v>60808.837999999996</v>
      </c>
      <c r="D7" s="44">
        <f>C7/B7*100</f>
        <v>50.17909849187514</v>
      </c>
      <c r="E7" s="44">
        <f>E8+E9+E10+E11+E16</f>
        <v>71748.2</v>
      </c>
      <c r="F7" s="44">
        <f>F8+F9+F10+F11+F16</f>
        <v>41763.770000000004</v>
      </c>
      <c r="G7" s="25">
        <f>F7/E7*100</f>
        <v>58.20880523831957</v>
      </c>
    </row>
    <row r="8" spans="1:7" ht="15">
      <c r="A8" s="28" t="s">
        <v>3</v>
      </c>
      <c r="B8" s="20">
        <v>55405.3</v>
      </c>
      <c r="C8" s="20">
        <v>21585.092</v>
      </c>
      <c r="D8" s="20">
        <f>C8/B8*100</f>
        <v>38.95853284794054</v>
      </c>
      <c r="E8" s="20">
        <v>36936.9</v>
      </c>
      <c r="F8" s="27">
        <v>14403.778</v>
      </c>
      <c r="G8" s="26">
        <f>F8/E8*100</f>
        <v>38.995633093194066</v>
      </c>
    </row>
    <row r="9" spans="1:7" ht="30" customHeight="1">
      <c r="A9" s="28" t="s">
        <v>4</v>
      </c>
      <c r="B9" s="20">
        <v>9863</v>
      </c>
      <c r="C9" s="20">
        <v>4350.521</v>
      </c>
      <c r="D9" s="20">
        <f>C9/B9*100</f>
        <v>44.10951029098651</v>
      </c>
      <c r="E9" s="20">
        <v>148.4</v>
      </c>
      <c r="F9" s="27">
        <v>53.088</v>
      </c>
      <c r="G9" s="26">
        <f>F9/E9*100</f>
        <v>35.77358490566038</v>
      </c>
    </row>
    <row r="10" spans="1:7" ht="19.5" customHeight="1">
      <c r="A10" s="28" t="s">
        <v>28</v>
      </c>
      <c r="B10" s="20">
        <v>23610.2</v>
      </c>
      <c r="C10" s="20">
        <v>25049.92</v>
      </c>
      <c r="D10" s="20">
        <f>C10/B10*100</f>
        <v>106.09787295321513</v>
      </c>
      <c r="E10" s="20">
        <v>20601.2</v>
      </c>
      <c r="F10" s="27">
        <v>20302.504</v>
      </c>
      <c r="G10" s="26">
        <f>F10/E10*100</f>
        <v>98.55010387744403</v>
      </c>
    </row>
    <row r="11" spans="1:7" ht="19.5" customHeight="1">
      <c r="A11" s="28" t="s">
        <v>35</v>
      </c>
      <c r="B11" s="20">
        <v>29781.4</v>
      </c>
      <c r="C11" s="20">
        <v>8669.771</v>
      </c>
      <c r="D11" s="20">
        <f>C11/B11*100</f>
        <v>29.111361453793304</v>
      </c>
      <c r="E11" s="20">
        <v>11661.7</v>
      </c>
      <c r="F11" s="27">
        <v>5894.536</v>
      </c>
      <c r="G11" s="26">
        <f>F11/E11*100</f>
        <v>50.5461124878877</v>
      </c>
    </row>
    <row r="12" spans="1:7" ht="17.25" customHeight="1">
      <c r="A12" s="28" t="s">
        <v>36</v>
      </c>
      <c r="B12" s="43"/>
      <c r="C12" s="43"/>
      <c r="D12" s="43"/>
      <c r="E12" s="43"/>
      <c r="F12" s="43"/>
      <c r="G12" s="43"/>
    </row>
    <row r="13" spans="1:9" ht="15">
      <c r="A13" s="29" t="s">
        <v>38</v>
      </c>
      <c r="B13" s="20">
        <v>11661.7</v>
      </c>
      <c r="C13" s="20">
        <v>3279.452</v>
      </c>
      <c r="D13" s="20">
        <f>C13/B13*100</f>
        <v>28.12156032139396</v>
      </c>
      <c r="E13" s="20">
        <v>11661.7</v>
      </c>
      <c r="F13" s="27">
        <v>5894.536</v>
      </c>
      <c r="G13" s="26">
        <f>F13/E13*100</f>
        <v>50.5461124878877</v>
      </c>
      <c r="I13" s="9"/>
    </row>
    <row r="14" spans="1:9" ht="15">
      <c r="A14" s="29" t="s">
        <v>47</v>
      </c>
      <c r="B14" s="20">
        <v>1852.4</v>
      </c>
      <c r="C14" s="20">
        <v>67.553</v>
      </c>
      <c r="D14" s="20">
        <f>C14/B14*100</f>
        <v>3.6467825523645</v>
      </c>
      <c r="E14" s="20">
        <v>0</v>
      </c>
      <c r="F14" s="27">
        <v>0</v>
      </c>
      <c r="G14" s="26">
        <v>0</v>
      </c>
      <c r="I14" s="9"/>
    </row>
    <row r="15" spans="1:7" ht="15">
      <c r="A15" s="45" t="s">
        <v>48</v>
      </c>
      <c r="B15" s="20">
        <v>16267.3</v>
      </c>
      <c r="C15" s="20">
        <v>2707.68</v>
      </c>
      <c r="D15" s="20">
        <f>C15/B15*100</f>
        <v>16.644925709859656</v>
      </c>
      <c r="E15" s="20">
        <v>0</v>
      </c>
      <c r="F15" s="27">
        <v>0</v>
      </c>
      <c r="G15" s="26">
        <v>0</v>
      </c>
    </row>
    <row r="16" spans="1:7" ht="15">
      <c r="A16" s="31" t="s">
        <v>29</v>
      </c>
      <c r="B16" s="21">
        <v>2523.7</v>
      </c>
      <c r="C16" s="21">
        <v>1153.534</v>
      </c>
      <c r="D16" s="21">
        <f>C16/B16*100</f>
        <v>45.70804770773072</v>
      </c>
      <c r="E16" s="21">
        <v>2400</v>
      </c>
      <c r="F16" s="21">
        <v>1109.864</v>
      </c>
      <c r="G16" s="21">
        <f>F16/E16*100</f>
        <v>46.24433333333334</v>
      </c>
    </row>
    <row r="17" spans="1:7" ht="15" customHeight="1">
      <c r="A17" s="32" t="s">
        <v>30</v>
      </c>
      <c r="B17" s="22">
        <f>B18+B19+B20+B22+B23</f>
        <v>38001.4</v>
      </c>
      <c r="C17" s="22">
        <f>C18+C19+C20+C22+C23+C21</f>
        <v>18831.875</v>
      </c>
      <c r="D17" s="23">
        <f aca="true" t="shared" si="0" ref="D17:D23">C17/B17*100</f>
        <v>49.55574005168231</v>
      </c>
      <c r="E17" s="22">
        <f>E18+E19+E20+E22+E23</f>
        <v>36394.600000000006</v>
      </c>
      <c r="F17" s="22">
        <f>F18+F19+F20+F21+F22+F23</f>
        <v>17948.201000000005</v>
      </c>
      <c r="G17" s="25">
        <f aca="true" t="shared" si="1" ref="G17:G23">F17/E17*100</f>
        <v>49.31556055019152</v>
      </c>
    </row>
    <row r="18" spans="1:7" ht="45">
      <c r="A18" s="31" t="s">
        <v>31</v>
      </c>
      <c r="B18" s="20">
        <v>36151.6</v>
      </c>
      <c r="C18" s="20">
        <v>16628.757</v>
      </c>
      <c r="D18" s="20">
        <f t="shared" si="0"/>
        <v>45.99729195941536</v>
      </c>
      <c r="E18" s="20">
        <v>34903.8</v>
      </c>
      <c r="F18" s="27">
        <v>16295.754</v>
      </c>
      <c r="G18" s="26">
        <f t="shared" si="1"/>
        <v>46.68762140511921</v>
      </c>
    </row>
    <row r="19" spans="1:10" ht="30.75" customHeight="1">
      <c r="A19" s="46" t="s">
        <v>32</v>
      </c>
      <c r="B19" s="20">
        <v>236.5</v>
      </c>
      <c r="C19" s="20">
        <v>746.421</v>
      </c>
      <c r="D19" s="20">
        <f t="shared" si="0"/>
        <v>315.61141649048625</v>
      </c>
      <c r="E19" s="20">
        <v>236.5</v>
      </c>
      <c r="F19" s="27">
        <v>746.421</v>
      </c>
      <c r="G19" s="26">
        <f t="shared" si="1"/>
        <v>315.61141649048625</v>
      </c>
      <c r="J19" s="7"/>
    </row>
    <row r="20" spans="1:7" ht="27" customHeight="1">
      <c r="A20" s="31" t="s">
        <v>5</v>
      </c>
      <c r="B20" s="20">
        <v>100</v>
      </c>
      <c r="C20" s="20">
        <v>276.782</v>
      </c>
      <c r="D20" s="20">
        <f t="shared" si="0"/>
        <v>276.782</v>
      </c>
      <c r="E20" s="20">
        <v>0</v>
      </c>
      <c r="F20" s="27">
        <v>97.026</v>
      </c>
      <c r="G20" s="26">
        <v>0</v>
      </c>
    </row>
    <row r="21" spans="1:7" ht="27" customHeight="1">
      <c r="A21" s="31" t="s">
        <v>49</v>
      </c>
      <c r="B21" s="20">
        <v>0</v>
      </c>
      <c r="C21" s="20">
        <v>0.052</v>
      </c>
      <c r="D21" s="20">
        <v>0</v>
      </c>
      <c r="E21" s="20">
        <v>0</v>
      </c>
      <c r="F21" s="27">
        <v>0.005</v>
      </c>
      <c r="G21" s="26">
        <v>0</v>
      </c>
    </row>
    <row r="22" spans="1:7" ht="18" customHeight="1">
      <c r="A22" s="31" t="s">
        <v>6</v>
      </c>
      <c r="B22" s="20">
        <v>1123.3</v>
      </c>
      <c r="C22" s="20">
        <v>758.865</v>
      </c>
      <c r="D22" s="20">
        <f t="shared" si="0"/>
        <v>67.556752425888</v>
      </c>
      <c r="E22" s="20">
        <v>1054.3</v>
      </c>
      <c r="F22" s="27">
        <v>750.077</v>
      </c>
      <c r="G22" s="26">
        <f t="shared" si="1"/>
        <v>71.14455088684436</v>
      </c>
    </row>
    <row r="23" spans="1:7" ht="15">
      <c r="A23" s="31" t="s">
        <v>33</v>
      </c>
      <c r="B23" s="21">
        <v>390</v>
      </c>
      <c r="C23" s="21">
        <v>420.998</v>
      </c>
      <c r="D23" s="21">
        <f t="shared" si="0"/>
        <v>107.94820512820513</v>
      </c>
      <c r="E23" s="21">
        <v>200</v>
      </c>
      <c r="F23" s="21">
        <v>58.918</v>
      </c>
      <c r="G23" s="21">
        <f t="shared" si="1"/>
        <v>29.459000000000003</v>
      </c>
    </row>
    <row r="24" spans="1:7" ht="15">
      <c r="A24" s="32" t="s">
        <v>7</v>
      </c>
      <c r="B24" s="23">
        <f>B26+B27+B28+B29+B30+B31</f>
        <v>319299.84900000005</v>
      </c>
      <c r="C24" s="23">
        <f>C26+C27+C28+C29+C30+C31</f>
        <v>135075.44</v>
      </c>
      <c r="D24" s="23">
        <f aca="true" t="shared" si="2" ref="D24:D32">C24/B24*100</f>
        <v>42.30363416175621</v>
      </c>
      <c r="E24" s="23">
        <f>E26+E27+E28+E29+E30</f>
        <v>320243.02900000004</v>
      </c>
      <c r="F24" s="23">
        <f>F26+F27+F28+F29+F30+F31</f>
        <v>135154.845</v>
      </c>
      <c r="G24" s="25">
        <f aca="true" t="shared" si="3" ref="G24:G29">F24/E24*100</f>
        <v>42.20383669928378</v>
      </c>
    </row>
    <row r="25" spans="1:7" ht="15">
      <c r="A25" s="33" t="s">
        <v>50</v>
      </c>
      <c r="B25" s="20">
        <f>B26+B27+B28+B29</f>
        <v>319299.84900000005</v>
      </c>
      <c r="C25" s="20">
        <f>C26+C27+C28+C29</f>
        <v>136207.725</v>
      </c>
      <c r="D25" s="20">
        <f t="shared" si="2"/>
        <v>42.658249111793346</v>
      </c>
      <c r="E25" s="20">
        <f>E26+E27+E28+E29</f>
        <v>320243.02900000004</v>
      </c>
      <c r="F25" s="20">
        <f>F26+F27+F28+F29</f>
        <v>136287.02000000002</v>
      </c>
      <c r="G25" s="26">
        <f t="shared" si="3"/>
        <v>42.55737288820111</v>
      </c>
    </row>
    <row r="26" spans="1:9" ht="15">
      <c r="A26" s="34" t="s">
        <v>39</v>
      </c>
      <c r="B26" s="20">
        <v>94595</v>
      </c>
      <c r="C26" s="20">
        <v>39997.916</v>
      </c>
      <c r="D26" s="20">
        <f t="shared" si="2"/>
        <v>42.28332998572863</v>
      </c>
      <c r="E26" s="20">
        <v>94595</v>
      </c>
      <c r="F26" s="20">
        <v>39997.916</v>
      </c>
      <c r="G26" s="26">
        <f t="shared" si="3"/>
        <v>42.28332998572863</v>
      </c>
      <c r="I26" s="16"/>
    </row>
    <row r="27" spans="1:9" ht="15">
      <c r="A27" s="34" t="s">
        <v>40</v>
      </c>
      <c r="B27" s="20">
        <v>5370.41</v>
      </c>
      <c r="C27" s="20">
        <v>4553.725</v>
      </c>
      <c r="D27" s="20">
        <v>0</v>
      </c>
      <c r="E27" s="20">
        <v>5370.41</v>
      </c>
      <c r="F27" s="20">
        <v>4553.72</v>
      </c>
      <c r="G27" s="26">
        <v>0</v>
      </c>
      <c r="I27" s="16"/>
    </row>
    <row r="28" spans="1:9" ht="15">
      <c r="A28" s="34" t="s">
        <v>41</v>
      </c>
      <c r="B28" s="20">
        <v>218389</v>
      </c>
      <c r="C28" s="20">
        <v>90710.645</v>
      </c>
      <c r="D28" s="20">
        <f t="shared" si="2"/>
        <v>41.53627014181117</v>
      </c>
      <c r="E28" s="20">
        <v>218389</v>
      </c>
      <c r="F28" s="20">
        <v>90710.645</v>
      </c>
      <c r="G28" s="26">
        <f t="shared" si="3"/>
        <v>41.53627014181117</v>
      </c>
      <c r="I28" s="16"/>
    </row>
    <row r="29" spans="1:9" ht="15">
      <c r="A29" s="34" t="s">
        <v>42</v>
      </c>
      <c r="B29" s="20">
        <v>945.439</v>
      </c>
      <c r="C29" s="20">
        <v>945.439</v>
      </c>
      <c r="D29" s="20">
        <v>0</v>
      </c>
      <c r="E29" s="20">
        <v>1888.619</v>
      </c>
      <c r="F29" s="20">
        <v>1024.739</v>
      </c>
      <c r="G29" s="26">
        <f t="shared" si="3"/>
        <v>54.258640837564386</v>
      </c>
      <c r="I29" s="16"/>
    </row>
    <row r="30" spans="1:9" ht="15">
      <c r="A30" s="3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0.11</v>
      </c>
      <c r="G30" s="26">
        <v>0</v>
      </c>
      <c r="I30" s="17"/>
    </row>
    <row r="31" spans="1:9" ht="48" customHeight="1">
      <c r="A31" s="31" t="s">
        <v>44</v>
      </c>
      <c r="B31" s="24">
        <v>0</v>
      </c>
      <c r="C31" s="24">
        <v>-1132.285</v>
      </c>
      <c r="D31" s="21">
        <v>0</v>
      </c>
      <c r="E31" s="24">
        <v>0</v>
      </c>
      <c r="F31" s="24">
        <v>-1132.285</v>
      </c>
      <c r="G31" s="21">
        <v>0</v>
      </c>
      <c r="I31" s="9"/>
    </row>
    <row r="32" spans="1:7" ht="15">
      <c r="A32" s="35" t="s">
        <v>37</v>
      </c>
      <c r="B32" s="22">
        <f>B24+B17+B7</f>
        <v>478484.84900000005</v>
      </c>
      <c r="C32" s="22">
        <f>C24+C17+C7</f>
        <v>214716.153</v>
      </c>
      <c r="D32" s="22">
        <f t="shared" si="2"/>
        <v>44.87418012268137</v>
      </c>
      <c r="E32" s="22">
        <f>E24+E17+E7</f>
        <v>428385.8290000001</v>
      </c>
      <c r="F32" s="22">
        <f>F24+F17+F7</f>
        <v>194866.816</v>
      </c>
      <c r="G32" s="22">
        <f>F32/E32*100</f>
        <v>45.48862329430602</v>
      </c>
    </row>
    <row r="33" spans="1:7" ht="22.5" customHeight="1">
      <c r="A33" s="18"/>
      <c r="B33" s="73" t="s">
        <v>45</v>
      </c>
      <c r="C33" s="73"/>
      <c r="D33" s="73"/>
      <c r="E33" s="73"/>
      <c r="F33" s="73"/>
      <c r="G33" s="19"/>
    </row>
    <row r="34" spans="1:7" ht="18" customHeight="1">
      <c r="A34" s="66"/>
      <c r="B34" s="67" t="s">
        <v>0</v>
      </c>
      <c r="C34" s="67"/>
      <c r="D34" s="67"/>
      <c r="E34" s="67" t="s">
        <v>46</v>
      </c>
      <c r="F34" s="67"/>
      <c r="G34" s="67"/>
    </row>
    <row r="35" spans="1:7" ht="52.5" customHeight="1">
      <c r="A35" s="66"/>
      <c r="B35" s="5" t="s">
        <v>56</v>
      </c>
      <c r="C35" s="5" t="s">
        <v>59</v>
      </c>
      <c r="D35" s="5" t="s">
        <v>1</v>
      </c>
      <c r="E35" s="63" t="s">
        <v>56</v>
      </c>
      <c r="F35" s="63" t="s">
        <v>60</v>
      </c>
      <c r="G35" s="63" t="s">
        <v>1</v>
      </c>
    </row>
    <row r="36" spans="1:7" ht="15">
      <c r="A36" s="1" t="s">
        <v>9</v>
      </c>
      <c r="B36" s="47">
        <v>71589.18</v>
      </c>
      <c r="C36" s="47">
        <v>24030.17</v>
      </c>
      <c r="D36" s="47">
        <f aca="true" t="shared" si="4" ref="D36:D48">C36/B36*100</f>
        <v>33.566762463266095</v>
      </c>
      <c r="E36" s="47">
        <v>41584.7</v>
      </c>
      <c r="F36" s="54">
        <v>12055.581</v>
      </c>
      <c r="G36" s="48">
        <f aca="true" t="shared" si="5" ref="G36:G45">F36/E36*100</f>
        <v>28.990424362806515</v>
      </c>
    </row>
    <row r="37" spans="1:7" ht="15">
      <c r="A37" s="1" t="s">
        <v>10</v>
      </c>
      <c r="B37" s="47">
        <v>612.4</v>
      </c>
      <c r="C37" s="47">
        <v>126.077</v>
      </c>
      <c r="D37" s="47">
        <f t="shared" si="4"/>
        <v>20.587361201828873</v>
      </c>
      <c r="E37" s="47">
        <v>612.4</v>
      </c>
      <c r="F37" s="54">
        <v>123.079</v>
      </c>
      <c r="G37" s="48">
        <f t="shared" si="5"/>
        <v>20.097811887655126</v>
      </c>
    </row>
    <row r="38" spans="1:7" ht="30">
      <c r="A38" s="1" t="s">
        <v>11</v>
      </c>
      <c r="B38" s="47">
        <v>2104.1</v>
      </c>
      <c r="C38" s="47">
        <v>444.508</v>
      </c>
      <c r="D38" s="47">
        <f t="shared" si="4"/>
        <v>21.1258020056081</v>
      </c>
      <c r="E38" s="47">
        <v>1584.4</v>
      </c>
      <c r="F38" s="54">
        <v>397.801</v>
      </c>
      <c r="G38" s="48">
        <f t="shared" si="5"/>
        <v>25.107359252713955</v>
      </c>
    </row>
    <row r="39" spans="1:7" ht="15">
      <c r="A39" s="1" t="s">
        <v>12</v>
      </c>
      <c r="B39" s="47">
        <v>16787.1</v>
      </c>
      <c r="C39" s="47">
        <v>5748.063</v>
      </c>
      <c r="D39" s="47">
        <f t="shared" si="4"/>
        <v>34.24095287452866</v>
      </c>
      <c r="E39" s="47">
        <v>4018.6</v>
      </c>
      <c r="F39" s="54">
        <v>1646.6</v>
      </c>
      <c r="G39" s="48">
        <f t="shared" si="5"/>
        <v>40.974468720449906</v>
      </c>
    </row>
    <row r="40" spans="1:7" ht="15">
      <c r="A40" s="1" t="s">
        <v>13</v>
      </c>
      <c r="B40" s="47">
        <v>17398.37</v>
      </c>
      <c r="C40" s="47">
        <v>6628.848</v>
      </c>
      <c r="D40" s="47">
        <f t="shared" si="4"/>
        <v>38.1003967613058</v>
      </c>
      <c r="E40" s="47">
        <v>1349.57</v>
      </c>
      <c r="F40" s="47">
        <v>0</v>
      </c>
      <c r="G40" s="48">
        <f t="shared" si="5"/>
        <v>0</v>
      </c>
    </row>
    <row r="41" spans="1:7" ht="15">
      <c r="A41" s="1" t="s">
        <v>14</v>
      </c>
      <c r="B41" s="47">
        <v>305842.639</v>
      </c>
      <c r="C41" s="47">
        <v>129503.804</v>
      </c>
      <c r="D41" s="47">
        <f t="shared" si="4"/>
        <v>42.3432796759251</v>
      </c>
      <c r="E41" s="47">
        <v>305842.639</v>
      </c>
      <c r="F41" s="54">
        <v>129503.804</v>
      </c>
      <c r="G41" s="48">
        <f t="shared" si="5"/>
        <v>42.3432796759251</v>
      </c>
    </row>
    <row r="42" spans="1:7" ht="15">
      <c r="A42" s="1" t="s">
        <v>15</v>
      </c>
      <c r="B42" s="55">
        <v>39328.9</v>
      </c>
      <c r="C42" s="55">
        <v>16137.924</v>
      </c>
      <c r="D42" s="47">
        <f t="shared" si="4"/>
        <v>41.03324527256038</v>
      </c>
      <c r="E42" s="47">
        <v>38623.7</v>
      </c>
      <c r="F42" s="54">
        <v>15973.032</v>
      </c>
      <c r="G42" s="48">
        <f t="shared" si="5"/>
        <v>41.35552005633847</v>
      </c>
    </row>
    <row r="43" spans="1:7" ht="15">
      <c r="A43" s="1" t="s">
        <v>16</v>
      </c>
      <c r="B43" s="56">
        <v>32469.663</v>
      </c>
      <c r="C43" s="56">
        <v>12811.221</v>
      </c>
      <c r="D43" s="49">
        <f t="shared" si="4"/>
        <v>39.455971563363626</v>
      </c>
      <c r="E43" s="47">
        <v>31403.03</v>
      </c>
      <c r="F43" s="54">
        <v>12378.628</v>
      </c>
      <c r="G43" s="48">
        <f t="shared" si="5"/>
        <v>39.41857839832654</v>
      </c>
    </row>
    <row r="44" spans="1:7" ht="15">
      <c r="A44" s="1" t="s">
        <v>17</v>
      </c>
      <c r="B44" s="56">
        <v>772.5</v>
      </c>
      <c r="C44" s="56">
        <v>229.84</v>
      </c>
      <c r="D44" s="49">
        <f t="shared" si="4"/>
        <v>29.75275080906149</v>
      </c>
      <c r="E44" s="47">
        <v>268.5</v>
      </c>
      <c r="F44" s="54">
        <v>92.525</v>
      </c>
      <c r="G44" s="48">
        <f t="shared" si="5"/>
        <v>34.45996275605214</v>
      </c>
    </row>
    <row r="45" spans="1:7" ht="15">
      <c r="A45" s="2" t="s">
        <v>18</v>
      </c>
      <c r="B45" s="56">
        <v>1741.5</v>
      </c>
      <c r="C45" s="56">
        <v>522.45</v>
      </c>
      <c r="D45" s="49">
        <f t="shared" si="4"/>
        <v>30.000000000000004</v>
      </c>
      <c r="E45" s="47">
        <v>1741.5</v>
      </c>
      <c r="F45" s="54">
        <v>522.45</v>
      </c>
      <c r="G45" s="48">
        <f t="shared" si="5"/>
        <v>30.000000000000004</v>
      </c>
    </row>
    <row r="46" spans="1:7" ht="30">
      <c r="A46" s="1" t="s">
        <v>19</v>
      </c>
      <c r="B46" s="57">
        <v>338.2</v>
      </c>
      <c r="C46" s="57">
        <v>0</v>
      </c>
      <c r="D46" s="49">
        <f t="shared" si="4"/>
        <v>0</v>
      </c>
      <c r="E46" s="47">
        <v>338.2</v>
      </c>
      <c r="F46" s="54">
        <v>0</v>
      </c>
      <c r="G46" s="54">
        <v>0</v>
      </c>
    </row>
    <row r="47" spans="1:7" ht="15">
      <c r="A47" s="1" t="s">
        <v>20</v>
      </c>
      <c r="B47" s="58"/>
      <c r="C47" s="58">
        <v>0</v>
      </c>
      <c r="D47" s="15">
        <v>0</v>
      </c>
      <c r="E47" s="59">
        <v>3589.9</v>
      </c>
      <c r="F47" s="60">
        <v>1653.512</v>
      </c>
      <c r="G47" s="60">
        <v>1034.93</v>
      </c>
    </row>
    <row r="48" spans="1:7" ht="15">
      <c r="A48" s="4" t="s">
        <v>21</v>
      </c>
      <c r="B48" s="61">
        <f>B47+B46+B45+B44+B43+B42+B41+B40+B39+B38+B37+B36</f>
        <v>488984.55199999997</v>
      </c>
      <c r="C48" s="62">
        <f>C47+C46+C45+C44+C43+C42+C41+C40+C39+C38+C37+C36</f>
        <v>196182.90499999997</v>
      </c>
      <c r="D48" s="13">
        <f t="shared" si="4"/>
        <v>40.12047092236157</v>
      </c>
      <c r="E48" s="13">
        <f>E47+E46+E45+E44+E43+E42+E41+E40+E39+E38+E37+E36</f>
        <v>430957.1390000001</v>
      </c>
      <c r="F48" s="13">
        <f>F47+F46+F45+F44+F43+F42+F41+F40+F39+F38+F37+F36</f>
        <v>174347.01200000002</v>
      </c>
      <c r="G48" s="14">
        <f>F48/E48*100</f>
        <v>40.455766066332636</v>
      </c>
    </row>
    <row r="49" spans="1:7" ht="15">
      <c r="A49" s="37"/>
      <c r="B49" s="38"/>
      <c r="C49" s="38"/>
      <c r="D49" s="38"/>
      <c r="E49" s="38"/>
      <c r="F49" s="38"/>
      <c r="G49" s="38"/>
    </row>
    <row r="50" spans="1:7" ht="15">
      <c r="A50" s="76" t="s">
        <v>51</v>
      </c>
      <c r="B50" s="76"/>
      <c r="C50" s="76"/>
      <c r="D50" s="76"/>
      <c r="E50" s="52"/>
      <c r="F50" s="52"/>
      <c r="G50" s="52"/>
    </row>
    <row r="51" spans="1:7" ht="15">
      <c r="A51" s="75" t="s">
        <v>2</v>
      </c>
      <c r="B51" s="75"/>
      <c r="C51" s="75"/>
      <c r="D51" s="8"/>
      <c r="E51" s="8"/>
      <c r="F51" s="8"/>
      <c r="G51" s="8"/>
    </row>
    <row r="52" spans="1:7" ht="17.25" customHeight="1">
      <c r="A52" s="74" t="s">
        <v>22</v>
      </c>
      <c r="B52" s="65"/>
      <c r="C52" s="53"/>
      <c r="D52" s="6"/>
      <c r="E52" s="6"/>
      <c r="F52" s="3"/>
      <c r="G52" s="3"/>
    </row>
    <row r="53" spans="1:7" ht="18.75" customHeight="1">
      <c r="A53" s="64" t="s">
        <v>23</v>
      </c>
      <c r="B53" s="65"/>
      <c r="C53" s="39">
        <v>0</v>
      </c>
      <c r="D53" s="6"/>
      <c r="E53" s="6"/>
      <c r="F53" s="3"/>
      <c r="G53" s="3"/>
    </row>
    <row r="54" spans="1:7" ht="21" customHeight="1">
      <c r="A54" s="64" t="s">
        <v>24</v>
      </c>
      <c r="B54" s="65"/>
      <c r="C54" s="10">
        <v>0</v>
      </c>
      <c r="D54" s="6"/>
      <c r="E54" s="6"/>
      <c r="F54" s="3"/>
      <c r="G54" s="3"/>
    </row>
    <row r="55" spans="1:7" ht="36" customHeight="1">
      <c r="A55" s="64" t="s">
        <v>52</v>
      </c>
      <c r="B55" s="65"/>
      <c r="C55" s="10">
        <v>0</v>
      </c>
      <c r="D55" s="3"/>
      <c r="E55" s="3"/>
      <c r="F55" s="3"/>
      <c r="G55" s="3"/>
    </row>
    <row r="56" spans="1:7" ht="36" customHeight="1">
      <c r="A56" s="50" t="s">
        <v>54</v>
      </c>
      <c r="B56" s="51"/>
      <c r="C56" s="10">
        <v>10000</v>
      </c>
      <c r="D56" s="3"/>
      <c r="E56" s="3"/>
      <c r="F56" s="3"/>
      <c r="G56" s="3"/>
    </row>
    <row r="57" spans="1:7" ht="19.5" customHeight="1">
      <c r="A57" s="64" t="s">
        <v>25</v>
      </c>
      <c r="B57" s="65"/>
      <c r="C57" s="11" t="s">
        <v>43</v>
      </c>
      <c r="D57" s="3"/>
      <c r="E57" s="3"/>
      <c r="F57" s="3"/>
      <c r="G57" s="3"/>
    </row>
    <row r="58" spans="1:7" ht="24.75" customHeight="1">
      <c r="A58" s="74" t="s">
        <v>26</v>
      </c>
      <c r="B58" s="65"/>
      <c r="C58" s="12">
        <f>C56</f>
        <v>10000</v>
      </c>
      <c r="D58" s="3"/>
      <c r="E58" s="3"/>
      <c r="F58" s="3"/>
      <c r="G58" s="3"/>
    </row>
    <row r="59" spans="1:7" ht="24.75" customHeight="1">
      <c r="A59" s="40"/>
      <c r="B59" s="41"/>
      <c r="C59" s="42"/>
      <c r="D59" s="3"/>
      <c r="E59" s="3"/>
      <c r="F59" s="3"/>
      <c r="G59" s="3"/>
    </row>
    <row r="60" spans="1:2" ht="15">
      <c r="A60" t="s">
        <v>53</v>
      </c>
      <c r="B60" t="s">
        <v>55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2016-06-09T11:50:03Z</dcterms:modified>
  <cp:category/>
  <cp:version/>
  <cp:contentType/>
  <cp:contentStatus/>
</cp:coreProperties>
</file>