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<sst xmlns="http://schemas.openxmlformats.org/spreadsheetml/2006/main" count="67" uniqueCount="56">
  <si>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</si>
  <si>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</si>
  <si>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</si>
  <si>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</si>
  <si>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</si>
  <si>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</si>
  <si>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</si>
  <si>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</si>
  <si>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</si>
  <si>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</si>
  <si>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</si>
  <si>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</si>
  <si>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</si>
  <si>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</si>
  <si>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</si>
  <si>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</si>
  <si>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</si>
  <si>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</si>
  <si>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</si>
  <si>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</si>
  <si>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</si>
  <si>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</si>
  <si>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</si>
  <si>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</si>
  <si>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</si>
  <si>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</si>
  <si>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</si>
  <si>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</si>
  <si>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</si>
  <si>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</si>
  <si>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</si>
  <si>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</si>
  <si>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</si>
  <si>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</si>
  <si>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</si>
  <si>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</si>
  <si>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</si>
  <si>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</si>
  <si>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</si>
  <si>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</si>
  <si>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</si>
  <si>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</si>
  <si>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</si>
  <si>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</si>
  <si>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</si>
  <si>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</si>
  <si>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</si>
  <si>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</si>
  <si>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</si>
  <si>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</si>
  <si>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2019 год</t>
  </si>
  <si>
    <t>Бюджетные кредиты, предоставленные из республиканского бюджета в 2019 году</t>
  </si>
  <si>
    <t xml:space="preserve">             Информация об исполнении консолидированного бюджета и  бюджета МО "Гиагинский район"  на 1 мая 2019 г.</t>
  </si>
  <si>
    <t>Исполнение на 01.05.2019 г.</t>
  </si>
  <si>
    <t>Муниципальный долг на 01.05.2019 года</t>
  </si>
  <si>
    <t>Исполнение на 01.05.2019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</si>
</sst>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45" fillId="0" borderId="12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2" fontId="47" fillId="0" borderId="10" xfId="0" applyNumberFormat="1" applyFont="1" applyFill="1" applyBorder="1" applyAlignment="1">
      <alignment/>
    </xf>
    <xf numFmtId="172" fontId="47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76" fontId="45" fillId="0" borderId="12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45" fillId="0" borderId="2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F33" sqref="F33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54"/>
      <c r="F1" s="54"/>
      <c r="G1" s="54"/>
    </row>
    <row r="2" spans="1:7" ht="18.75" customHeight="1">
      <c r="A2" s="66" t="s">
        <v>52</v>
      </c>
      <c r="B2" s="66"/>
      <c r="C2" s="66"/>
      <c r="D2" s="66"/>
      <c r="E2" s="66"/>
      <c r="F2" s="66"/>
      <c r="G2" s="66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2"/>
      <c r="B4" s="55" t="s">
        <v>0</v>
      </c>
      <c r="C4" s="55"/>
      <c r="D4" s="55"/>
      <c r="E4" s="55" t="s">
        <v>43</v>
      </c>
      <c r="F4" s="55"/>
      <c r="G4" s="55"/>
    </row>
    <row r="5" spans="1:7" ht="48.75" customHeight="1">
      <c r="A5" s="62"/>
      <c r="B5" s="36" t="s">
        <v>50</v>
      </c>
      <c r="C5" s="36" t="s">
        <v>55</v>
      </c>
      <c r="D5" s="36" t="s">
        <v>1</v>
      </c>
      <c r="E5" s="36" t="s">
        <v>50</v>
      </c>
      <c r="F5" s="36" t="s">
        <v>55</v>
      </c>
      <c r="G5" s="36" t="s">
        <v>1</v>
      </c>
    </row>
    <row r="6" spans="1:7" ht="15.75">
      <c r="A6" s="63" t="s">
        <v>8</v>
      </c>
      <c r="B6" s="64"/>
      <c r="C6" s="64"/>
      <c r="D6" s="64"/>
      <c r="E6" s="64"/>
      <c r="F6" s="64"/>
      <c r="G6" s="65"/>
    </row>
    <row r="7" spans="1:7" ht="15">
      <c r="A7" s="37" t="s">
        <v>25</v>
      </c>
      <c r="B7" s="38">
        <f>B8+B9+B10+B11+B16</f>
        <v>175349.16499999998</v>
      </c>
      <c r="C7" s="38">
        <f>C9+C8+C10+C11+C16</f>
        <v>65861.753</v>
      </c>
      <c r="D7" s="38">
        <f>C7/B7*100</f>
        <v>37.56034595317292</v>
      </c>
      <c r="E7" s="38">
        <f>E8+E9+E10+E11+E16</f>
        <v>110538.1</v>
      </c>
      <c r="F7" s="38">
        <f>F8+F9+F10+F11+F16</f>
        <v>44519.802</v>
      </c>
      <c r="G7" s="6">
        <f>F7/E7*100</f>
        <v>40.27552671884174</v>
      </c>
    </row>
    <row r="8" spans="1:7" ht="15">
      <c r="A8" s="2" t="s">
        <v>3</v>
      </c>
      <c r="B8" s="39">
        <v>74474.9</v>
      </c>
      <c r="C8" s="39">
        <v>25299.959</v>
      </c>
      <c r="D8" s="39">
        <f>C8/B8*100</f>
        <v>33.97112181419512</v>
      </c>
      <c r="E8" s="39">
        <v>49649.9</v>
      </c>
      <c r="F8" s="40">
        <v>16894.852</v>
      </c>
      <c r="G8" s="41">
        <f>F8/E8*100</f>
        <v>34.02796783075092</v>
      </c>
    </row>
    <row r="9" spans="1:7" ht="30" customHeight="1">
      <c r="A9" s="2" t="s">
        <v>4</v>
      </c>
      <c r="B9" s="39">
        <v>10630.465</v>
      </c>
      <c r="C9" s="39">
        <v>3778.119</v>
      </c>
      <c r="D9" s="39">
        <f>C9/B9*100</f>
        <v>35.540486704955995</v>
      </c>
      <c r="E9" s="39">
        <v>413.1</v>
      </c>
      <c r="F9" s="40">
        <v>146.824</v>
      </c>
      <c r="G9" s="41">
        <f>F9/E9*100</f>
        <v>35.54199951585573</v>
      </c>
    </row>
    <row r="10" spans="1:7" ht="19.5" customHeight="1">
      <c r="A10" s="2" t="s">
        <v>26</v>
      </c>
      <c r="B10" s="39">
        <v>48430.8</v>
      </c>
      <c r="C10" s="39">
        <v>24832.288</v>
      </c>
      <c r="D10" s="39">
        <f>C10/B10*100</f>
        <v>51.27375141438919</v>
      </c>
      <c r="E10" s="39">
        <v>40965.8</v>
      </c>
      <c r="F10" s="40">
        <v>20480.25</v>
      </c>
      <c r="G10" s="41">
        <f>F10/E10*100</f>
        <v>49.99353118943118</v>
      </c>
    </row>
    <row r="11" spans="1:7" ht="19.5" customHeight="1">
      <c r="A11" s="2" t="s">
        <v>33</v>
      </c>
      <c r="B11" s="39">
        <v>38860.9</v>
      </c>
      <c r="C11" s="39">
        <v>10953.497</v>
      </c>
      <c r="D11" s="39">
        <f>C11/B11*100</f>
        <v>28.186421312939224</v>
      </c>
      <c r="E11" s="39">
        <v>16648.2</v>
      </c>
      <c r="F11" s="40">
        <v>6018.686</v>
      </c>
      <c r="G11" s="41">
        <f>F11/E11*100</f>
        <v>36.15217260724883</v>
      </c>
    </row>
    <row r="12" spans="1:7" ht="17.25" customHeight="1">
      <c r="A12" s="2" t="s">
        <v>34</v>
      </c>
      <c r="B12" s="42"/>
      <c r="C12" s="42"/>
      <c r="D12" s="42"/>
      <c r="E12" s="42"/>
      <c r="F12" s="42"/>
      <c r="G12" s="42"/>
    </row>
    <row r="13" spans="1:9" ht="15">
      <c r="A13" s="43" t="s">
        <v>36</v>
      </c>
      <c r="B13" s="39">
        <v>16648.2</v>
      </c>
      <c r="C13" s="39">
        <v>1856.181</v>
      </c>
      <c r="D13" s="39">
        <f>C13/B13*100</f>
        <v>11.149439579053592</v>
      </c>
      <c r="E13" s="39">
        <v>16648.2</v>
      </c>
      <c r="F13" s="40">
        <v>1856.181</v>
      </c>
      <c r="G13" s="41">
        <f>F13/E13*100</f>
        <v>11.149439579053592</v>
      </c>
      <c r="I13" s="7"/>
    </row>
    <row r="14" spans="1:9" ht="15">
      <c r="A14" s="43" t="s">
        <v>44</v>
      </c>
      <c r="B14" s="39">
        <v>3159.5</v>
      </c>
      <c r="C14" s="39">
        <v>904.749</v>
      </c>
      <c r="D14" s="39">
        <f>C14/B14*100</f>
        <v>28.635828453869284</v>
      </c>
      <c r="E14" s="39">
        <v>0</v>
      </c>
      <c r="F14" s="40">
        <v>0</v>
      </c>
      <c r="G14" s="41">
        <v>0</v>
      </c>
      <c r="I14" s="7"/>
    </row>
    <row r="15" spans="1:7" ht="15">
      <c r="A15" s="44" t="s">
        <v>45</v>
      </c>
      <c r="B15" s="39">
        <v>19053.2</v>
      </c>
      <c r="C15" s="39">
        <v>4030.061</v>
      </c>
      <c r="D15" s="39">
        <f>C15/B15*100</f>
        <v>21.151622824512415</v>
      </c>
      <c r="E15" s="39">
        <v>0</v>
      </c>
      <c r="F15" s="40">
        <v>0</v>
      </c>
      <c r="G15" s="41">
        <v>0</v>
      </c>
    </row>
    <row r="16" spans="1:7" ht="15">
      <c r="A16" s="2" t="s">
        <v>27</v>
      </c>
      <c r="B16" s="42">
        <v>2952.1</v>
      </c>
      <c r="C16" s="42">
        <v>997.89</v>
      </c>
      <c r="D16" s="42">
        <f>C16/B16*100</f>
        <v>33.80271671013855</v>
      </c>
      <c r="E16" s="42">
        <v>2861.1</v>
      </c>
      <c r="F16" s="42">
        <v>979.19</v>
      </c>
      <c r="G16" s="42">
        <f>F16/E16*100</f>
        <v>34.22424941456084</v>
      </c>
    </row>
    <row r="17" spans="1:7" ht="15" customHeight="1">
      <c r="A17" s="37" t="s">
        <v>28</v>
      </c>
      <c r="B17" s="45">
        <f>B18+B19+B20+B22+B23+B21</f>
        <v>52500.145000000004</v>
      </c>
      <c r="C17" s="45">
        <f>C18+C19+C20+C21+C22+C23</f>
        <v>16896.824000000004</v>
      </c>
      <c r="D17" s="46">
        <f aca="true" t="shared" si="0" ref="D17:D33">C17/B17*100</f>
        <v>32.18433777659091</v>
      </c>
      <c r="E17" s="45">
        <f>E18+E19+E20+E22+E23+E21</f>
        <v>49141.253000000004</v>
      </c>
      <c r="F17" s="45">
        <f>F18+F19+F20+F21+F22+F23</f>
        <v>14976.64</v>
      </c>
      <c r="G17" s="47">
        <f aca="true" t="shared" si="1" ref="G17:G29">F17/E17*100</f>
        <v>30.476715764654998</v>
      </c>
    </row>
    <row r="18" spans="1:7" ht="45">
      <c r="A18" s="2" t="s">
        <v>29</v>
      </c>
      <c r="B18" s="39">
        <v>46792.9</v>
      </c>
      <c r="C18" s="39">
        <v>13666.842</v>
      </c>
      <c r="D18" s="39">
        <f t="shared" si="0"/>
        <v>29.207084835519918</v>
      </c>
      <c r="E18" s="39">
        <v>44456.353</v>
      </c>
      <c r="F18" s="40">
        <v>12955.434</v>
      </c>
      <c r="G18" s="41">
        <f t="shared" si="1"/>
        <v>29.14191814159834</v>
      </c>
    </row>
    <row r="19" spans="1:10" ht="30.75" customHeight="1">
      <c r="A19" s="48" t="s">
        <v>30</v>
      </c>
      <c r="B19" s="39">
        <v>591.3</v>
      </c>
      <c r="C19" s="39">
        <v>246.754</v>
      </c>
      <c r="D19" s="39">
        <f t="shared" si="0"/>
        <v>41.73076272619652</v>
      </c>
      <c r="E19" s="39">
        <v>591.3</v>
      </c>
      <c r="F19" s="40">
        <v>246.754</v>
      </c>
      <c r="G19" s="41">
        <f t="shared" si="1"/>
        <v>41.73076272619652</v>
      </c>
      <c r="J19" s="1"/>
    </row>
    <row r="20" spans="1:7" ht="27" customHeight="1">
      <c r="A20" s="2" t="s">
        <v>5</v>
      </c>
      <c r="B20" s="39">
        <v>2150</v>
      </c>
      <c r="C20" s="39">
        <v>1589.699</v>
      </c>
      <c r="D20" s="39">
        <f t="shared" si="0"/>
        <v>73.93948837209304</v>
      </c>
      <c r="E20" s="39">
        <v>1800</v>
      </c>
      <c r="F20" s="40">
        <v>1009.915</v>
      </c>
      <c r="G20" s="41">
        <f t="shared" si="1"/>
        <v>56.106388888888894</v>
      </c>
    </row>
    <row r="21" spans="1:7" ht="27" customHeight="1">
      <c r="A21" s="2" t="s">
        <v>46</v>
      </c>
      <c r="B21" s="39">
        <v>245.5</v>
      </c>
      <c r="C21" s="39">
        <v>298.459</v>
      </c>
      <c r="D21" s="39">
        <f t="shared" si="0"/>
        <v>121.57189409368637</v>
      </c>
      <c r="E21" s="39">
        <v>0</v>
      </c>
      <c r="F21" s="40">
        <v>57.04</v>
      </c>
      <c r="G21" s="41">
        <v>0</v>
      </c>
    </row>
    <row r="22" spans="1:7" ht="18" customHeight="1">
      <c r="A22" s="2" t="s">
        <v>6</v>
      </c>
      <c r="B22" s="39">
        <v>2194.6</v>
      </c>
      <c r="C22" s="39">
        <v>721.422</v>
      </c>
      <c r="D22" s="39">
        <f t="shared" si="0"/>
        <v>32.87259637291534</v>
      </c>
      <c r="E22" s="39">
        <v>2123.6</v>
      </c>
      <c r="F22" s="40">
        <v>689.694</v>
      </c>
      <c r="G22" s="41">
        <f t="shared" si="1"/>
        <v>32.477585232623845</v>
      </c>
    </row>
    <row r="23" spans="1:7" ht="15">
      <c r="A23" s="2" t="s">
        <v>31</v>
      </c>
      <c r="B23" s="42">
        <v>525.845</v>
      </c>
      <c r="C23" s="42">
        <v>373.648</v>
      </c>
      <c r="D23" s="42">
        <f t="shared" si="0"/>
        <v>71.05668020043929</v>
      </c>
      <c r="E23" s="42">
        <v>170</v>
      </c>
      <c r="F23" s="42">
        <v>17.803</v>
      </c>
      <c r="G23" s="42">
        <f t="shared" si="1"/>
        <v>10.47235294117647</v>
      </c>
    </row>
    <row r="24" spans="1:7" ht="15">
      <c r="A24" s="37" t="s">
        <v>7</v>
      </c>
      <c r="B24" s="46">
        <f>B26+B27+B28+B29+B30+B32</f>
        <v>476006.887</v>
      </c>
      <c r="C24" s="46">
        <f>C26+C27+C28+C29+C30+C32+C31</f>
        <v>144044.64299999998</v>
      </c>
      <c r="D24" s="46">
        <f t="shared" si="0"/>
        <v>30.261041790347033</v>
      </c>
      <c r="E24" s="46">
        <f>E26+E27+E28+E29+E30</f>
        <v>477492.114</v>
      </c>
      <c r="F24" s="46">
        <f>F26+F27+F28+F29+F30+F32+F31</f>
        <v>144070.25699999998</v>
      </c>
      <c r="G24" s="47">
        <f t="shared" si="1"/>
        <v>30.17227987141165</v>
      </c>
    </row>
    <row r="25" spans="1:7" ht="15">
      <c r="A25" s="8" t="s">
        <v>49</v>
      </c>
      <c r="B25" s="39">
        <f>B26+B27+B28+B29</f>
        <v>475646.48699999996</v>
      </c>
      <c r="C25" s="39">
        <f>C26+C27+C28+C29</f>
        <v>144040.237</v>
      </c>
      <c r="D25" s="39">
        <f t="shared" si="0"/>
        <v>30.283044432534624</v>
      </c>
      <c r="E25" s="39">
        <f>E26+E27+E28+E29</f>
        <v>477492.114</v>
      </c>
      <c r="F25" s="39">
        <f>F26+F27+F28+F29</f>
        <v>144140.237</v>
      </c>
      <c r="G25" s="41">
        <f t="shared" si="1"/>
        <v>30.186935610836073</v>
      </c>
    </row>
    <row r="26" spans="1:9" ht="15">
      <c r="A26" s="49" t="s">
        <v>37</v>
      </c>
      <c r="B26" s="39">
        <v>157308</v>
      </c>
      <c r="C26" s="39">
        <v>59102.666</v>
      </c>
      <c r="D26" s="39">
        <f t="shared" si="0"/>
        <v>37.57130343021334</v>
      </c>
      <c r="E26" s="39">
        <v>157308</v>
      </c>
      <c r="F26" s="39">
        <v>59102.666</v>
      </c>
      <c r="G26" s="41">
        <f t="shared" si="1"/>
        <v>37.57130343021334</v>
      </c>
      <c r="I26" s="9"/>
    </row>
    <row r="27" spans="1:9" ht="15">
      <c r="A27" s="49" t="s">
        <v>38</v>
      </c>
      <c r="B27" s="39">
        <v>83553.427</v>
      </c>
      <c r="C27" s="39">
        <v>6396.346</v>
      </c>
      <c r="D27" s="39">
        <f t="shared" si="0"/>
        <v>7.655396348973214</v>
      </c>
      <c r="E27" s="39">
        <v>83553.427</v>
      </c>
      <c r="F27" s="50">
        <v>6396.346</v>
      </c>
      <c r="G27" s="41">
        <f t="shared" si="1"/>
        <v>7.655396348973214</v>
      </c>
      <c r="I27" s="9"/>
    </row>
    <row r="28" spans="1:9" ht="15">
      <c r="A28" s="49" t="s">
        <v>39</v>
      </c>
      <c r="B28" s="39">
        <v>228303.4</v>
      </c>
      <c r="C28" s="39">
        <v>78541.225</v>
      </c>
      <c r="D28" s="39">
        <f t="shared" si="0"/>
        <v>34.402126731358365</v>
      </c>
      <c r="E28" s="39">
        <v>228303.4</v>
      </c>
      <c r="F28" s="39">
        <v>78541.225</v>
      </c>
      <c r="G28" s="41">
        <f t="shared" si="1"/>
        <v>34.402126731358365</v>
      </c>
      <c r="I28" s="9"/>
    </row>
    <row r="29" spans="1:9" ht="15">
      <c r="A29" s="49" t="s">
        <v>40</v>
      </c>
      <c r="B29" s="39">
        <v>6481.66</v>
      </c>
      <c r="C29" s="39">
        <v>0</v>
      </c>
      <c r="D29" s="39">
        <v>0</v>
      </c>
      <c r="E29" s="39">
        <v>8327.287</v>
      </c>
      <c r="F29" s="39">
        <v>100</v>
      </c>
      <c r="G29" s="41">
        <f t="shared" si="1"/>
        <v>1.2008713041834633</v>
      </c>
      <c r="I29" s="9"/>
    </row>
    <row r="30" spans="1:9" ht="15">
      <c r="A30" s="43" t="s">
        <v>32</v>
      </c>
      <c r="B30" s="42">
        <v>360.4</v>
      </c>
      <c r="C30" s="42">
        <v>74.387</v>
      </c>
      <c r="D30" s="42">
        <v>0</v>
      </c>
      <c r="E30" s="42">
        <v>0</v>
      </c>
      <c r="F30" s="42">
        <v>0</v>
      </c>
      <c r="G30" s="41">
        <v>0</v>
      </c>
      <c r="I30" s="10"/>
    </row>
    <row r="31" spans="1:9" ht="76.5" customHeight="1">
      <c r="A31" s="43" t="s">
        <v>47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1">
        <v>0</v>
      </c>
      <c r="I31" s="10"/>
    </row>
    <row r="32" spans="1:9" ht="62.25" customHeight="1">
      <c r="A32" s="2" t="s">
        <v>41</v>
      </c>
      <c r="B32" s="51">
        <v>0</v>
      </c>
      <c r="C32" s="51">
        <v>-69.981</v>
      </c>
      <c r="D32" s="52">
        <v>0</v>
      </c>
      <c r="E32" s="51">
        <v>0</v>
      </c>
      <c r="F32" s="51">
        <v>-69.98</v>
      </c>
      <c r="G32" s="52">
        <v>0</v>
      </c>
      <c r="I32" s="7"/>
    </row>
    <row r="33" spans="1:7" ht="15">
      <c r="A33" s="3" t="s">
        <v>35</v>
      </c>
      <c r="B33" s="45">
        <f>B24+B17+B7</f>
        <v>703856.1969999999</v>
      </c>
      <c r="C33" s="53">
        <f>C24+C17+C7</f>
        <v>226803.21999999997</v>
      </c>
      <c r="D33" s="53">
        <f t="shared" si="0"/>
        <v>32.22294851799109</v>
      </c>
      <c r="E33" s="53">
        <f>E24+E17+E7</f>
        <v>637171.467</v>
      </c>
      <c r="F33" s="53">
        <f>F24+F17+F7</f>
        <v>203566.699</v>
      </c>
      <c r="G33" s="53">
        <f>F33/E33*100</f>
        <v>31.948495741413986</v>
      </c>
    </row>
    <row r="34" spans="1:7" ht="22.5" customHeight="1">
      <c r="A34" s="15"/>
      <c r="B34" s="56" t="s">
        <v>42</v>
      </c>
      <c r="C34" s="56"/>
      <c r="D34" s="56"/>
      <c r="E34" s="56"/>
      <c r="F34" s="56"/>
      <c r="G34" s="16"/>
    </row>
    <row r="35" spans="1:7" ht="18" customHeight="1">
      <c r="A35" s="68"/>
      <c r="B35" s="67" t="s">
        <v>0</v>
      </c>
      <c r="C35" s="67"/>
      <c r="D35" s="67"/>
      <c r="E35" s="67" t="s">
        <v>43</v>
      </c>
      <c r="F35" s="67"/>
      <c r="G35" s="67"/>
    </row>
    <row r="36" spans="1:7" ht="52.5" customHeight="1">
      <c r="A36" s="68"/>
      <c r="B36" s="17" t="s">
        <v>50</v>
      </c>
      <c r="C36" s="17" t="s">
        <v>53</v>
      </c>
      <c r="D36" s="17" t="s">
        <v>1</v>
      </c>
      <c r="E36" s="17" t="s">
        <v>50</v>
      </c>
      <c r="F36" s="17" t="s">
        <v>53</v>
      </c>
      <c r="G36" s="17" t="s">
        <v>1</v>
      </c>
    </row>
    <row r="37" spans="1:11" ht="15">
      <c r="A37" s="2" t="s">
        <v>9</v>
      </c>
      <c r="B37" s="18">
        <v>91743.297</v>
      </c>
      <c r="C37" s="18">
        <v>27629.626</v>
      </c>
      <c r="D37" s="18">
        <f aca="true" t="shared" si="2" ref="D37:D49">C37/B37*100</f>
        <v>30.11623399581988</v>
      </c>
      <c r="E37" s="18">
        <v>52426.207</v>
      </c>
      <c r="F37" s="19">
        <v>14819.526</v>
      </c>
      <c r="G37" s="20">
        <f aca="true" t="shared" si="3" ref="G37:G45">F37/E37*100</f>
        <v>28.26740069141374</v>
      </c>
      <c r="H37" s="14"/>
      <c r="I37" s="14"/>
      <c r="J37" s="7"/>
      <c r="K37" s="7"/>
    </row>
    <row r="38" spans="1:11" ht="15">
      <c r="A38" s="2" t="s">
        <v>10</v>
      </c>
      <c r="B38" s="18">
        <v>824</v>
      </c>
      <c r="C38" s="18">
        <v>254.963</v>
      </c>
      <c r="D38" s="18">
        <f t="shared" si="2"/>
        <v>30.942111650485437</v>
      </c>
      <c r="E38" s="18">
        <v>824</v>
      </c>
      <c r="F38" s="19">
        <v>412</v>
      </c>
      <c r="G38" s="20">
        <f t="shared" si="3"/>
        <v>50</v>
      </c>
      <c r="H38" s="14"/>
      <c r="I38" s="14"/>
      <c r="J38" s="7"/>
      <c r="K38" s="7"/>
    </row>
    <row r="39" spans="1:11" ht="30">
      <c r="A39" s="2" t="s">
        <v>11</v>
      </c>
      <c r="B39" s="18">
        <v>2168.6</v>
      </c>
      <c r="C39" s="18">
        <v>311.23</v>
      </c>
      <c r="D39" s="18">
        <f t="shared" si="2"/>
        <v>14.351655445909806</v>
      </c>
      <c r="E39" s="18">
        <v>1681.1</v>
      </c>
      <c r="F39" s="19">
        <v>306.897</v>
      </c>
      <c r="G39" s="20">
        <f t="shared" si="3"/>
        <v>18.25572541788115</v>
      </c>
      <c r="H39" s="14"/>
      <c r="I39" s="7"/>
      <c r="J39" s="7"/>
      <c r="K39" s="7"/>
    </row>
    <row r="40" spans="1:11" ht="15">
      <c r="A40" s="2" t="s">
        <v>12</v>
      </c>
      <c r="B40" s="18">
        <v>14902.565</v>
      </c>
      <c r="C40" s="18">
        <v>2773.243</v>
      </c>
      <c r="D40" s="18">
        <f t="shared" si="2"/>
        <v>18.60916560337096</v>
      </c>
      <c r="E40" s="18">
        <v>3428.8</v>
      </c>
      <c r="F40" s="19">
        <v>463.272</v>
      </c>
      <c r="G40" s="20">
        <f t="shared" si="3"/>
        <v>13.511199253383108</v>
      </c>
      <c r="H40" s="7"/>
      <c r="I40" s="7"/>
      <c r="J40" s="7"/>
      <c r="K40" s="7"/>
    </row>
    <row r="41" spans="1:11" ht="15">
      <c r="A41" s="2" t="s">
        <v>13</v>
      </c>
      <c r="B41" s="18">
        <v>49957</v>
      </c>
      <c r="C41" s="18">
        <v>7078.531</v>
      </c>
      <c r="D41" s="18">
        <f t="shared" si="2"/>
        <v>14.16924755289549</v>
      </c>
      <c r="E41" s="18">
        <v>25398.55</v>
      </c>
      <c r="F41" s="18">
        <v>0</v>
      </c>
      <c r="G41" s="20">
        <f t="shared" si="3"/>
        <v>0</v>
      </c>
      <c r="H41" s="7"/>
      <c r="I41" s="7"/>
      <c r="J41" s="7"/>
      <c r="K41" s="7"/>
    </row>
    <row r="42" spans="1:11" ht="15">
      <c r="A42" s="2" t="s">
        <v>14</v>
      </c>
      <c r="B42" s="18">
        <v>414596.88</v>
      </c>
      <c r="C42" s="18">
        <v>129135.524</v>
      </c>
      <c r="D42" s="18">
        <f t="shared" si="2"/>
        <v>31.147249347366053</v>
      </c>
      <c r="E42" s="18">
        <v>414596.88</v>
      </c>
      <c r="F42" s="19">
        <v>129135.524</v>
      </c>
      <c r="G42" s="20">
        <f t="shared" si="3"/>
        <v>31.147249347366053</v>
      </c>
      <c r="H42" s="7"/>
      <c r="I42" s="7"/>
      <c r="J42" s="7"/>
      <c r="K42" s="7"/>
    </row>
    <row r="43" spans="1:11" ht="15">
      <c r="A43" s="2" t="s">
        <v>15</v>
      </c>
      <c r="B43" s="21">
        <v>83629.78</v>
      </c>
      <c r="C43" s="21">
        <v>20504.756</v>
      </c>
      <c r="D43" s="18">
        <f t="shared" si="2"/>
        <v>24.518486118222484</v>
      </c>
      <c r="E43" s="18">
        <v>82748.88</v>
      </c>
      <c r="F43" s="19">
        <v>20286.275</v>
      </c>
      <c r="G43" s="20">
        <f t="shared" si="3"/>
        <v>24.515467762222283</v>
      </c>
      <c r="H43" s="7"/>
      <c r="I43" s="7"/>
      <c r="J43" s="7"/>
      <c r="K43" s="7"/>
    </row>
    <row r="44" spans="1:11" ht="15">
      <c r="A44" s="2" t="s">
        <v>16</v>
      </c>
      <c r="B44" s="22">
        <v>36055.423</v>
      </c>
      <c r="C44" s="22">
        <v>6858.611</v>
      </c>
      <c r="D44" s="23">
        <f t="shared" si="2"/>
        <v>19.022411691023567</v>
      </c>
      <c r="E44" s="18">
        <v>34301.123</v>
      </c>
      <c r="F44" s="19">
        <v>6300.435</v>
      </c>
      <c r="G44" s="20">
        <f t="shared" si="3"/>
        <v>18.368013781939442</v>
      </c>
      <c r="H44" s="7"/>
      <c r="I44" s="7"/>
      <c r="J44" s="7"/>
      <c r="K44" s="7"/>
    </row>
    <row r="45" spans="1:11" ht="15">
      <c r="A45" s="2" t="s">
        <v>17</v>
      </c>
      <c r="B45" s="22">
        <v>23333.7</v>
      </c>
      <c r="C45" s="22">
        <v>289.114</v>
      </c>
      <c r="D45" s="23">
        <f t="shared" si="2"/>
        <v>1.23904052936311</v>
      </c>
      <c r="E45" s="18">
        <v>22743.4</v>
      </c>
      <c r="F45" s="19">
        <v>164.2</v>
      </c>
      <c r="G45" s="20">
        <f t="shared" si="3"/>
        <v>0.7219676917259512</v>
      </c>
      <c r="H45" s="7"/>
      <c r="I45" s="7"/>
      <c r="J45" s="7"/>
      <c r="K45" s="7"/>
    </row>
    <row r="46" spans="1:11" ht="15">
      <c r="A46" s="8" t="s">
        <v>18</v>
      </c>
      <c r="B46" s="22">
        <v>4056.4</v>
      </c>
      <c r="C46" s="22">
        <v>801.59</v>
      </c>
      <c r="D46" s="23">
        <f t="shared" si="2"/>
        <v>19.761118232915887</v>
      </c>
      <c r="E46" s="18">
        <v>4056.4</v>
      </c>
      <c r="F46" s="19">
        <v>801.59</v>
      </c>
      <c r="G46" s="20">
        <f>F46/E46*100</f>
        <v>19.761118232915887</v>
      </c>
      <c r="H46" s="7"/>
      <c r="I46" s="7"/>
      <c r="J46" s="7"/>
      <c r="K46" s="7"/>
    </row>
    <row r="47" spans="1:11" ht="30">
      <c r="A47" s="2" t="s">
        <v>19</v>
      </c>
      <c r="B47" s="24">
        <v>0</v>
      </c>
      <c r="C47" s="24">
        <v>0</v>
      </c>
      <c r="D47" s="23">
        <v>0</v>
      </c>
      <c r="E47" s="18">
        <v>0</v>
      </c>
      <c r="F47" s="19">
        <v>0</v>
      </c>
      <c r="G47" s="20">
        <v>0</v>
      </c>
      <c r="H47" s="7"/>
      <c r="I47" s="7"/>
      <c r="J47" s="7"/>
      <c r="K47" s="7"/>
    </row>
    <row r="48" spans="1:11" ht="15">
      <c r="A48" s="2" t="s">
        <v>20</v>
      </c>
      <c r="B48" s="22">
        <v>0</v>
      </c>
      <c r="C48" s="22">
        <v>0</v>
      </c>
      <c r="D48" s="23">
        <v>0</v>
      </c>
      <c r="E48" s="18">
        <v>6633.7</v>
      </c>
      <c r="F48" s="19">
        <v>2552.6</v>
      </c>
      <c r="G48" s="20">
        <f>F48/E48*100</f>
        <v>38.47928003979679</v>
      </c>
      <c r="H48" s="7"/>
      <c r="I48" s="7"/>
      <c r="J48" s="7"/>
      <c r="K48" s="7"/>
    </row>
    <row r="49" spans="1:11" ht="15">
      <c r="A49" s="3" t="s">
        <v>21</v>
      </c>
      <c r="B49" s="25">
        <f>B48+B47+B46+B45+B44+B43+B42+B41+B40+B39+B38+B37</f>
        <v>721267.6449999999</v>
      </c>
      <c r="C49" s="25">
        <f>C48+C47+C46+C45+C44+C43+C42+C41+C40+C39+C38+C37</f>
        <v>195637.18799999997</v>
      </c>
      <c r="D49" s="26">
        <f t="shared" si="2"/>
        <v>27.124076527791562</v>
      </c>
      <c r="E49" s="26">
        <f>E48+E47+E46+E45+E44+E43+E42+E41+E40+E39+E38+E37</f>
        <v>648839.0400000002</v>
      </c>
      <c r="F49" s="26">
        <f>F48+F47+F46+F45+F44+F43+F42+F41+F40+F39+F38+F37</f>
        <v>175242.31900000002</v>
      </c>
      <c r="G49" s="6">
        <f>F49/E49*100</f>
        <v>27.00859661588797</v>
      </c>
      <c r="H49" s="7"/>
      <c r="I49" s="7"/>
      <c r="J49" s="7"/>
      <c r="K49" s="7"/>
    </row>
    <row r="50" spans="1:7" ht="15">
      <c r="A50" s="27"/>
      <c r="B50" s="28"/>
      <c r="C50" s="28"/>
      <c r="D50" s="28"/>
      <c r="E50" s="28"/>
      <c r="F50" s="28"/>
      <c r="G50" s="28"/>
    </row>
    <row r="51" spans="1:7" ht="15">
      <c r="A51" s="60" t="s">
        <v>48</v>
      </c>
      <c r="B51" s="60"/>
      <c r="C51" s="60"/>
      <c r="D51" s="60"/>
      <c r="E51" s="29"/>
      <c r="F51" s="29"/>
      <c r="G51" s="29"/>
    </row>
    <row r="52" spans="1:7" ht="15">
      <c r="A52" s="59" t="s">
        <v>2</v>
      </c>
      <c r="B52" s="59"/>
      <c r="C52" s="59"/>
      <c r="D52" s="30"/>
      <c r="E52" s="30"/>
      <c r="F52" s="30"/>
      <c r="G52" s="30"/>
    </row>
    <row r="53" spans="1:7" ht="17.25" customHeight="1">
      <c r="A53" s="57" t="s">
        <v>22</v>
      </c>
      <c r="B53" s="58"/>
      <c r="C53" s="32"/>
      <c r="D53" s="33"/>
      <c r="E53" s="33"/>
      <c r="F53" s="34"/>
      <c r="G53" s="34"/>
    </row>
    <row r="54" spans="1:7" ht="15">
      <c r="A54" s="61" t="s">
        <v>23</v>
      </c>
      <c r="B54" s="58"/>
      <c r="C54" s="20">
        <v>0</v>
      </c>
      <c r="D54" s="33"/>
      <c r="E54" s="33"/>
      <c r="F54" s="34"/>
      <c r="G54" s="34"/>
    </row>
    <row r="55" spans="1:7" ht="36" customHeight="1">
      <c r="A55" s="61" t="s">
        <v>51</v>
      </c>
      <c r="B55" s="58"/>
      <c r="C55" s="20">
        <v>0</v>
      </c>
      <c r="D55" s="34"/>
      <c r="E55" s="34"/>
      <c r="F55" s="34"/>
      <c r="G55" s="34"/>
    </row>
    <row r="56" spans="1:7" ht="15">
      <c r="A56" s="35" t="s">
        <v>54</v>
      </c>
      <c r="B56" s="31"/>
      <c r="C56" s="20">
        <v>0</v>
      </c>
      <c r="D56" s="34"/>
      <c r="E56" s="34"/>
      <c r="F56" s="34"/>
      <c r="G56" s="34"/>
    </row>
    <row r="57" spans="1:7" ht="15">
      <c r="A57" s="57" t="s">
        <v>24</v>
      </c>
      <c r="B57" s="58"/>
      <c r="C57" s="6">
        <f>C56</f>
        <v>0</v>
      </c>
      <c r="D57" s="34"/>
      <c r="E57" s="34"/>
      <c r="F57" s="34"/>
      <c r="G57" s="34"/>
    </row>
    <row r="58" spans="1:7" ht="24.75" customHeight="1">
      <c r="A58" s="11"/>
      <c r="B58" s="12"/>
      <c r="C58" s="13"/>
      <c r="D58" s="5"/>
      <c r="E58" s="5"/>
      <c r="F58" s="5"/>
      <c r="G58" s="5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2018-07-16T08:27:31Z</cp:lastPrinted>
  <dcterms:created xsi:type="dcterms:W3CDTF">2014-09-16T05:33:49Z</dcterms:created>
  <dcterms:modified xsi:type="dcterms:W3CDTF">2019-05-16T11:54:19Z</dcterms:modified>
  <cp:category/>
  <cp:version/>
  <cp:contentType/>
  <cp:contentStatus/>
</cp:coreProperties>
</file>