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<sst xmlns="http://schemas.openxmlformats.org/spreadsheetml/2006/main" count="71" uniqueCount="60">
  <si>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</si>
  <si>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</si>
  <si>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</si>
  <si>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</si>
  <si>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</si>
  <si>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</si>
  <si>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</si>
  <si>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</si>
  <si>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</si>
  <si>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</si>
  <si>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</si>
  <si>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</si>
  <si>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</si>
  <si>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</si>
  <si>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</si>
  <si>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</si>
  <si>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</si>
  <si>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</si>
  <si>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</si>
  <si>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</si>
  <si>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</si>
  <si>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</si>
  <si>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</si>
  <si>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</si>
  <si>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</si>
  <si>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</si>
  <si>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</si>
  <si>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</si>
  <si>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</si>
  <si>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</si>
  <si>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</si>
  <si>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</si>
  <si>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</si>
  <si>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</si>
  <si>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</si>
  <si>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</si>
  <si>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</si>
  <si>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</si>
  <si>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</si>
  <si>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</si>
  <si>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</si>
  <si>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</si>
  <si>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</si>
  <si>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</si>
  <si>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</si>
  <si>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</si>
  <si>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</si>
  <si>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</si>
  <si>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</si>
  <si>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</si>
  <si>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</si>
  <si>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</si>
  <si>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</si>
  <si>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И.Поддубная</t>
  </si>
  <si>
    <t>Бюджетные кредиты, предоставленные из республиканского бюджета в 2017 году</t>
  </si>
  <si>
    <t>Утвержденный бюджет на 2017 год</t>
  </si>
  <si>
    <t xml:space="preserve">             Информация об исполнении консолидированного бюджета и  бюджета МО "Гиагинский район"  на 1 марта 2017 г</t>
  </si>
  <si>
    <t>Исполнение на 01.03.2017 года</t>
  </si>
  <si>
    <t>Исполнение на 01.03.2017 г.</t>
  </si>
  <si>
    <t>Муниципальный долг на 01.03.2017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</si>
</sst>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9" fillId="33" borderId="12" xfId="0" applyNumberFormat="1" applyFont="1" applyFill="1" applyBorder="1" applyAlignment="1">
      <alignment horizontal="right"/>
    </xf>
    <xf numFmtId="172" fontId="49" fillId="33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0" fontId="46" fillId="0" borderId="13" xfId="0" applyFont="1" applyFill="1" applyBorder="1" applyAlignment="1">
      <alignment wrapText="1"/>
    </xf>
    <xf numFmtId="172" fontId="46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6" fillId="0" borderId="15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172" fontId="45" fillId="33" borderId="14" xfId="0" applyNumberFormat="1" applyFont="1" applyFill="1" applyBorder="1" applyAlignment="1">
      <alignment horizontal="right"/>
    </xf>
    <xf numFmtId="172" fontId="49" fillId="33" borderId="11" xfId="0" applyNumberFormat="1" applyFont="1" applyFill="1" applyBorder="1" applyAlignment="1">
      <alignment horizontal="right"/>
    </xf>
    <xf numFmtId="172" fontId="49" fillId="33" borderId="14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8" xfId="0" applyNumberFormat="1" applyFont="1" applyFill="1" applyBorder="1" applyAlignment="1">
      <alignment horizontal="right"/>
    </xf>
    <xf numFmtId="172" fontId="45" fillId="34" borderId="10" xfId="0" applyNumberFormat="1" applyFont="1" applyFill="1" applyBorder="1" applyAlignment="1">
      <alignment horizontal="right" vertical="center" wrapText="1"/>
    </xf>
    <xf numFmtId="172" fontId="45" fillId="34" borderId="10" xfId="0" applyNumberFormat="1" applyFont="1" applyFill="1" applyBorder="1" applyAlignment="1">
      <alignment horizontal="right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6" fillId="33" borderId="19" xfId="0" applyNumberFormat="1" applyFont="1" applyFill="1" applyBorder="1" applyAlignment="1">
      <alignment horizontal="right"/>
    </xf>
    <xf numFmtId="172" fontId="48" fillId="33" borderId="19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2" fontId="53" fillId="0" borderId="13" xfId="0" applyNumberFormat="1" applyFont="1" applyBorder="1" applyAlignment="1">
      <alignment horizontal="center"/>
    </xf>
    <xf numFmtId="0" fontId="46" fillId="0" borderId="16" xfId="0" applyFont="1" applyBorder="1" applyAlignment="1">
      <alignment wrapText="1"/>
    </xf>
    <xf numFmtId="0" fontId="45" fillId="0" borderId="20" xfId="0" applyFont="1" applyBorder="1" applyAlignment="1">
      <alignment horizontal="right"/>
    </xf>
    <xf numFmtId="0" fontId="4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15" zoomScaleSheetLayoutView="115" zoomScalePageLayoutView="0" workbookViewId="0" topLeftCell="A1">
      <selection activeCell="F30" sqref="F30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1.57421875" style="0" customWidth="1"/>
    <col min="9" max="9" width="10.28125" style="0" bestFit="1" customWidth="1"/>
  </cols>
  <sheetData>
    <row r="1" spans="5:7" ht="7.5" customHeight="1">
      <c r="E1" s="72"/>
      <c r="F1" s="72"/>
      <c r="G1" s="72"/>
    </row>
    <row r="2" spans="1:7" ht="18.75" customHeight="1">
      <c r="A2" s="71" t="s">
        <v>56</v>
      </c>
      <c r="B2" s="71"/>
      <c r="C2" s="71"/>
      <c r="D2" s="71"/>
      <c r="E2" s="71"/>
      <c r="F2" s="71"/>
      <c r="G2" s="71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6"/>
      <c r="B4" s="67" t="s">
        <v>0</v>
      </c>
      <c r="C4" s="67"/>
      <c r="D4" s="67"/>
      <c r="E4" s="67" t="s">
        <v>46</v>
      </c>
      <c r="F4" s="67"/>
      <c r="G4" s="67"/>
    </row>
    <row r="5" spans="1:7" ht="48.75" customHeight="1">
      <c r="A5" s="66"/>
      <c r="B5" s="5" t="s">
        <v>55</v>
      </c>
      <c r="C5" s="5" t="s">
        <v>57</v>
      </c>
      <c r="D5" s="5" t="s">
        <v>1</v>
      </c>
      <c r="E5" s="5" t="s">
        <v>55</v>
      </c>
      <c r="F5" s="5" t="s">
        <v>57</v>
      </c>
      <c r="G5" s="5" t="s">
        <v>1</v>
      </c>
    </row>
    <row r="6" spans="1:7" ht="15.75">
      <c r="A6" s="68" t="s">
        <v>8</v>
      </c>
      <c r="B6" s="69"/>
      <c r="C6" s="69"/>
      <c r="D6" s="69"/>
      <c r="E6" s="69"/>
      <c r="F6" s="69"/>
      <c r="G6" s="70"/>
    </row>
    <row r="7" spans="1:7" ht="15">
      <c r="A7" s="36" t="s">
        <v>27</v>
      </c>
      <c r="B7" s="44">
        <f>B8+B9+B10+B11+B16</f>
        <v>139660.161</v>
      </c>
      <c r="C7" s="44">
        <f>C9+C8+C10+C11+C16</f>
        <v>15287.516000000001</v>
      </c>
      <c r="D7" s="44">
        <f>C7/B7*100</f>
        <v>10.946225387782563</v>
      </c>
      <c r="E7" s="44">
        <f>E8+E9+E10+E11+E16</f>
        <v>86793.46100000001</v>
      </c>
      <c r="F7" s="44">
        <f>F8+F9+F10+F11+F16</f>
        <v>9655.807999999999</v>
      </c>
      <c r="G7" s="25">
        <f>F7/E7*100</f>
        <v>11.125040859932984</v>
      </c>
    </row>
    <row r="8" spans="1:7" ht="15">
      <c r="A8" s="28" t="s">
        <v>3</v>
      </c>
      <c r="B8" s="20">
        <v>57949.5</v>
      </c>
      <c r="C8" s="20">
        <v>6367.02</v>
      </c>
      <c r="D8" s="20">
        <f>C8/B8*100</f>
        <v>10.987187119819843</v>
      </c>
      <c r="E8" s="20">
        <v>38633</v>
      </c>
      <c r="F8" s="27">
        <v>4248.291</v>
      </c>
      <c r="G8" s="26">
        <f>F8/E8*100</f>
        <v>10.996534051199752</v>
      </c>
    </row>
    <row r="9" spans="1:7" ht="30" customHeight="1">
      <c r="A9" s="28" t="s">
        <v>4</v>
      </c>
      <c r="B9" s="20">
        <v>9274.861</v>
      </c>
      <c r="C9" s="20">
        <v>791.411</v>
      </c>
      <c r="D9" s="20">
        <f>C9/B9*100</f>
        <v>8.532861031556159</v>
      </c>
      <c r="E9" s="20">
        <v>113.161</v>
      </c>
      <c r="F9" s="27">
        <v>9.656</v>
      </c>
      <c r="G9" s="26">
        <f>F9/E9*100</f>
        <v>8.532975141612393</v>
      </c>
    </row>
    <row r="10" spans="1:7" ht="19.5" customHeight="1">
      <c r="A10" s="28" t="s">
        <v>28</v>
      </c>
      <c r="B10" s="20">
        <v>38127.2</v>
      </c>
      <c r="C10" s="20">
        <v>5727.741</v>
      </c>
      <c r="D10" s="20">
        <f>C10/B10*100</f>
        <v>15.022716066220443</v>
      </c>
      <c r="E10" s="20">
        <v>32310.7</v>
      </c>
      <c r="F10" s="27">
        <v>4757.9</v>
      </c>
      <c r="G10" s="26">
        <f>F10/E10*100</f>
        <v>14.725462462899285</v>
      </c>
    </row>
    <row r="11" spans="1:7" ht="19.5" customHeight="1">
      <c r="A11" s="28" t="s">
        <v>35</v>
      </c>
      <c r="B11" s="20">
        <v>31822.6</v>
      </c>
      <c r="C11" s="20">
        <v>2008.968</v>
      </c>
      <c r="D11" s="20">
        <f>C11/B11*100</f>
        <v>6.313022820259816</v>
      </c>
      <c r="E11" s="20">
        <v>13331.6</v>
      </c>
      <c r="F11" s="27">
        <v>255.585</v>
      </c>
      <c r="G11" s="26">
        <f>F11/E11*100</f>
        <v>1.9171367277746105</v>
      </c>
    </row>
    <row r="12" spans="1:7" ht="17.25" customHeight="1">
      <c r="A12" s="28" t="s">
        <v>36</v>
      </c>
      <c r="B12" s="43"/>
      <c r="C12" s="43"/>
      <c r="D12" s="43"/>
      <c r="E12" s="43"/>
      <c r="F12" s="43"/>
      <c r="G12" s="43"/>
    </row>
    <row r="13" spans="1:9" ht="15">
      <c r="A13" s="29" t="s">
        <v>38</v>
      </c>
      <c r="B13" s="20">
        <v>13331.6</v>
      </c>
      <c r="C13" s="20">
        <v>255.585</v>
      </c>
      <c r="D13" s="20">
        <f>C13/B13*100</f>
        <v>1.9171367277746105</v>
      </c>
      <c r="E13" s="20">
        <v>13331.6</v>
      </c>
      <c r="F13" s="27">
        <v>255.585</v>
      </c>
      <c r="G13" s="26">
        <f>F13/E13*100</f>
        <v>1.9171367277746105</v>
      </c>
      <c r="I13" s="9"/>
    </row>
    <row r="14" spans="1:9" ht="15">
      <c r="A14" s="29" t="s">
        <v>47</v>
      </c>
      <c r="B14" s="20">
        <v>1865</v>
      </c>
      <c r="C14" s="20">
        <v>13.125</v>
      </c>
      <c r="D14" s="20">
        <f>C14/B14*100</f>
        <v>0.7037533512064343</v>
      </c>
      <c r="E14" s="20">
        <v>0</v>
      </c>
      <c r="F14" s="27">
        <v>0</v>
      </c>
      <c r="G14" s="26">
        <v>0</v>
      </c>
      <c r="I14" s="9"/>
    </row>
    <row r="15" spans="1:7" ht="15">
      <c r="A15" s="45" t="s">
        <v>48</v>
      </c>
      <c r="B15" s="20">
        <v>16626</v>
      </c>
      <c r="C15" s="20">
        <v>1644.91</v>
      </c>
      <c r="D15" s="20">
        <f>C15/B15*100</f>
        <v>9.893600384939253</v>
      </c>
      <c r="E15" s="20">
        <v>0</v>
      </c>
      <c r="F15" s="27">
        <v>0</v>
      </c>
      <c r="G15" s="26">
        <v>0</v>
      </c>
    </row>
    <row r="16" spans="1:7" ht="15">
      <c r="A16" s="31" t="s">
        <v>29</v>
      </c>
      <c r="B16" s="21">
        <v>2486</v>
      </c>
      <c r="C16" s="21">
        <v>392.376</v>
      </c>
      <c r="D16" s="21">
        <f>C16/B16*100</f>
        <v>15.78342719227675</v>
      </c>
      <c r="E16" s="21">
        <v>2405</v>
      </c>
      <c r="F16" s="21">
        <v>384.376</v>
      </c>
      <c r="G16" s="21">
        <f>F16/E16*100</f>
        <v>15.98237006237006</v>
      </c>
    </row>
    <row r="17" spans="1:7" ht="15" customHeight="1">
      <c r="A17" s="32" t="s">
        <v>30</v>
      </c>
      <c r="B17" s="22">
        <f>B18+B19+B20+B22+B23</f>
        <v>41186.1</v>
      </c>
      <c r="C17" s="22">
        <f>C18+C19+C20+C22+C23+C21</f>
        <v>10166.932</v>
      </c>
      <c r="D17" s="23">
        <f aca="true" t="shared" si="0" ref="D17:D32">C17/B17*100</f>
        <v>24.68534772653881</v>
      </c>
      <c r="E17" s="22">
        <f>E18+E19+E20+E22+E23</f>
        <v>39435.5</v>
      </c>
      <c r="F17" s="22">
        <f>F18+F19+F20+F21+F22+F23</f>
        <v>10128.493999999999</v>
      </c>
      <c r="G17" s="25">
        <f aca="true" t="shared" si="1" ref="G17:G29">F17/E17*100</f>
        <v>25.683696162087454</v>
      </c>
    </row>
    <row r="18" spans="1:7" ht="45">
      <c r="A18" s="31" t="s">
        <v>31</v>
      </c>
      <c r="B18" s="20">
        <v>37742.6</v>
      </c>
      <c r="C18" s="20">
        <v>9255.008</v>
      </c>
      <c r="D18" s="20">
        <f t="shared" si="0"/>
        <v>24.521384324344375</v>
      </c>
      <c r="E18" s="20">
        <v>36473</v>
      </c>
      <c r="F18" s="27">
        <v>9195.568</v>
      </c>
      <c r="G18" s="26">
        <f t="shared" si="1"/>
        <v>25.211986949250125</v>
      </c>
    </row>
    <row r="19" spans="1:10" ht="30.75" customHeight="1">
      <c r="A19" s="46" t="s">
        <v>32</v>
      </c>
      <c r="B19" s="20">
        <v>1100</v>
      </c>
      <c r="C19" s="20">
        <v>42.559</v>
      </c>
      <c r="D19" s="20">
        <f t="shared" si="0"/>
        <v>3.8689999999999993</v>
      </c>
      <c r="E19" s="20">
        <v>1100</v>
      </c>
      <c r="F19" s="27">
        <v>42.559</v>
      </c>
      <c r="G19" s="26">
        <f t="shared" si="1"/>
        <v>3.8689999999999993</v>
      </c>
      <c r="J19" s="7"/>
    </row>
    <row r="20" spans="1:7" ht="27" customHeight="1">
      <c r="A20" s="31" t="s">
        <v>5</v>
      </c>
      <c r="B20" s="20">
        <v>288.3</v>
      </c>
      <c r="C20" s="20">
        <v>97.012</v>
      </c>
      <c r="D20" s="20">
        <f t="shared" si="0"/>
        <v>33.64967048213666</v>
      </c>
      <c r="E20" s="20">
        <v>66.3</v>
      </c>
      <c r="F20" s="27">
        <v>97.012</v>
      </c>
      <c r="G20" s="26">
        <f t="shared" si="1"/>
        <v>146.32277526395174</v>
      </c>
    </row>
    <row r="21" spans="1:7" ht="27" customHeight="1">
      <c r="A21" s="31" t="s">
        <v>49</v>
      </c>
      <c r="B21" s="20">
        <v>0</v>
      </c>
      <c r="C21" s="20">
        <v>0</v>
      </c>
      <c r="D21" s="20">
        <v>0</v>
      </c>
      <c r="E21" s="20">
        <v>0</v>
      </c>
      <c r="F21" s="27">
        <v>0</v>
      </c>
      <c r="G21" s="26">
        <v>0</v>
      </c>
    </row>
    <row r="22" spans="1:7" ht="18" customHeight="1">
      <c r="A22" s="31" t="s">
        <v>6</v>
      </c>
      <c r="B22" s="20">
        <v>1665.2</v>
      </c>
      <c r="C22" s="20">
        <v>802.074</v>
      </c>
      <c r="D22" s="20">
        <f t="shared" si="0"/>
        <v>48.166826807590674</v>
      </c>
      <c r="E22" s="20">
        <v>1596.2</v>
      </c>
      <c r="F22" s="27">
        <v>798.374</v>
      </c>
      <c r="G22" s="26">
        <f t="shared" si="1"/>
        <v>50.017165768700664</v>
      </c>
    </row>
    <row r="23" spans="1:7" ht="15">
      <c r="A23" s="31" t="s">
        <v>33</v>
      </c>
      <c r="B23" s="21">
        <v>390</v>
      </c>
      <c r="C23" s="21">
        <v>-29.721</v>
      </c>
      <c r="D23" s="21">
        <f t="shared" si="0"/>
        <v>-7.6207692307692305</v>
      </c>
      <c r="E23" s="21">
        <v>200</v>
      </c>
      <c r="F23" s="21">
        <v>-5.019</v>
      </c>
      <c r="G23" s="21">
        <f t="shared" si="1"/>
        <v>-2.5095</v>
      </c>
    </row>
    <row r="24" spans="1:7" ht="15">
      <c r="A24" s="32" t="s">
        <v>7</v>
      </c>
      <c r="B24" s="23">
        <f>B26+B27+B28+B29+B30+B31</f>
        <v>323820.5</v>
      </c>
      <c r="C24" s="23">
        <f>C26+C27+C28+C29+C30+C31</f>
        <v>52162.56999999999</v>
      </c>
      <c r="D24" s="23">
        <f t="shared" si="0"/>
        <v>16.108482940394445</v>
      </c>
      <c r="E24" s="23">
        <f>E26+E27+E28+E29+E30</f>
        <v>325217.6</v>
      </c>
      <c r="F24" s="23">
        <f>F26+F27+F28+F29+F30+F31</f>
        <v>52162.549999999996</v>
      </c>
      <c r="G24" s="25">
        <f t="shared" si="1"/>
        <v>16.03927647212205</v>
      </c>
    </row>
    <row r="25" spans="1:7" ht="15">
      <c r="A25" s="33" t="s">
        <v>50</v>
      </c>
      <c r="B25" s="20">
        <f>B26+B27+B28+B29</f>
        <v>323820.5</v>
      </c>
      <c r="C25" s="20">
        <f>C26+C27+C28+C29</f>
        <v>52181.869999999995</v>
      </c>
      <c r="D25" s="20">
        <f t="shared" si="0"/>
        <v>16.1144430324825</v>
      </c>
      <c r="E25" s="20">
        <f>E26+E27+E28+E29</f>
        <v>325217.6</v>
      </c>
      <c r="F25" s="20">
        <f>F26+F27+F28+F29</f>
        <v>52181.869999999995</v>
      </c>
      <c r="G25" s="26">
        <f t="shared" si="1"/>
        <v>16.045217110021106</v>
      </c>
    </row>
    <row r="26" spans="1:9" ht="15">
      <c r="A26" s="34" t="s">
        <v>39</v>
      </c>
      <c r="B26" s="20">
        <v>102671</v>
      </c>
      <c r="C26" s="20">
        <v>17111.833</v>
      </c>
      <c r="D26" s="20">
        <f t="shared" si="0"/>
        <v>16.666666342005044</v>
      </c>
      <c r="E26" s="20">
        <v>102671</v>
      </c>
      <c r="F26" s="20">
        <v>17111.833</v>
      </c>
      <c r="G26" s="26">
        <f t="shared" si="1"/>
        <v>16.666666342005044</v>
      </c>
      <c r="I26" s="16"/>
    </row>
    <row r="27" spans="1:9" ht="15">
      <c r="A27" s="34" t="s">
        <v>40</v>
      </c>
      <c r="B27" s="20">
        <v>2035</v>
      </c>
      <c r="C27" s="20">
        <v>0</v>
      </c>
      <c r="D27" s="20">
        <v>0</v>
      </c>
      <c r="E27" s="20">
        <v>2035</v>
      </c>
      <c r="F27" s="20">
        <v>0</v>
      </c>
      <c r="G27" s="26">
        <v>0</v>
      </c>
      <c r="I27" s="16"/>
    </row>
    <row r="28" spans="1:9" ht="15">
      <c r="A28" s="34" t="s">
        <v>41</v>
      </c>
      <c r="B28" s="20">
        <v>219114.5</v>
      </c>
      <c r="C28" s="20">
        <v>35070.037</v>
      </c>
      <c r="D28" s="20">
        <f t="shared" si="0"/>
        <v>16.00534743250675</v>
      </c>
      <c r="E28" s="20">
        <v>219114.5</v>
      </c>
      <c r="F28" s="20">
        <v>35070.037</v>
      </c>
      <c r="G28" s="26">
        <f t="shared" si="1"/>
        <v>16.00534743250675</v>
      </c>
      <c r="I28" s="16"/>
    </row>
    <row r="29" spans="1:9" ht="15">
      <c r="A29" s="34" t="s">
        <v>42</v>
      </c>
      <c r="B29" s="20">
        <v>0</v>
      </c>
      <c r="C29" s="20">
        <v>0</v>
      </c>
      <c r="D29" s="20">
        <v>0</v>
      </c>
      <c r="E29" s="20">
        <v>1397.1</v>
      </c>
      <c r="F29" s="20">
        <v>0</v>
      </c>
      <c r="G29" s="26">
        <f t="shared" si="1"/>
        <v>0</v>
      </c>
      <c r="I29" s="16"/>
    </row>
    <row r="30" spans="1:9" ht="15">
      <c r="A30" s="3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6">
        <v>0</v>
      </c>
      <c r="I30" s="17"/>
    </row>
    <row r="31" spans="1:9" ht="48" customHeight="1">
      <c r="A31" s="31" t="s">
        <v>44</v>
      </c>
      <c r="B31" s="24">
        <v>0</v>
      </c>
      <c r="C31" s="24">
        <v>-19.3</v>
      </c>
      <c r="D31" s="21">
        <v>0</v>
      </c>
      <c r="E31" s="24">
        <v>0</v>
      </c>
      <c r="F31" s="24">
        <v>-19.32</v>
      </c>
      <c r="G31" s="21">
        <v>0</v>
      </c>
      <c r="I31" s="9"/>
    </row>
    <row r="32" spans="1:7" ht="15">
      <c r="A32" s="35" t="s">
        <v>37</v>
      </c>
      <c r="B32" s="22">
        <f>B24+B17+B7</f>
        <v>504666.76099999994</v>
      </c>
      <c r="C32" s="22">
        <f>C24+C17+C7</f>
        <v>77617.018</v>
      </c>
      <c r="D32" s="22">
        <f t="shared" si="0"/>
        <v>15.379855381440507</v>
      </c>
      <c r="E32" s="22">
        <f>E24+E17+E7</f>
        <v>451446.561</v>
      </c>
      <c r="F32" s="22">
        <f>F24+F17+F7</f>
        <v>71946.852</v>
      </c>
      <c r="G32" s="22">
        <f>F32/E32*100</f>
        <v>15.936958704620634</v>
      </c>
    </row>
    <row r="33" spans="1:7" ht="22.5" customHeight="1">
      <c r="A33" s="18"/>
      <c r="B33" s="73" t="s">
        <v>45</v>
      </c>
      <c r="C33" s="73"/>
      <c r="D33" s="73"/>
      <c r="E33" s="73"/>
      <c r="F33" s="73"/>
      <c r="G33" s="19"/>
    </row>
    <row r="34" spans="1:7" ht="18" customHeight="1">
      <c r="A34" s="66"/>
      <c r="B34" s="67" t="s">
        <v>0</v>
      </c>
      <c r="C34" s="67"/>
      <c r="D34" s="67"/>
      <c r="E34" s="67" t="s">
        <v>46</v>
      </c>
      <c r="F34" s="67"/>
      <c r="G34" s="67"/>
    </row>
    <row r="35" spans="1:7" ht="52.5" customHeight="1">
      <c r="A35" s="66"/>
      <c r="B35" s="57" t="s">
        <v>55</v>
      </c>
      <c r="C35" s="57" t="s">
        <v>58</v>
      </c>
      <c r="D35" s="5" t="s">
        <v>1</v>
      </c>
      <c r="E35" s="57" t="s">
        <v>55</v>
      </c>
      <c r="F35" s="57" t="s">
        <v>58</v>
      </c>
      <c r="G35" s="57" t="s">
        <v>1</v>
      </c>
    </row>
    <row r="36" spans="1:7" ht="15">
      <c r="A36" s="1" t="s">
        <v>9</v>
      </c>
      <c r="B36" s="47">
        <v>72917.4</v>
      </c>
      <c r="C36" s="47">
        <v>9403.974</v>
      </c>
      <c r="D36" s="47">
        <f aca="true" t="shared" si="2" ref="D36:D48">C36/B36*100</f>
        <v>12.896748924125106</v>
      </c>
      <c r="E36" s="47">
        <v>43999.9</v>
      </c>
      <c r="F36" s="54">
        <v>4822.029</v>
      </c>
      <c r="G36" s="48">
        <f aca="true" t="shared" si="3" ref="G36:G44">F36/E36*100</f>
        <v>10.959181725413012</v>
      </c>
    </row>
    <row r="37" spans="1:7" ht="15">
      <c r="A37" s="1" t="s">
        <v>10</v>
      </c>
      <c r="B37" s="47">
        <v>611.6</v>
      </c>
      <c r="C37" s="47">
        <v>74.048</v>
      </c>
      <c r="D37" s="47">
        <f t="shared" si="2"/>
        <v>12.107259646827991</v>
      </c>
      <c r="E37" s="47">
        <v>611.6</v>
      </c>
      <c r="F37" s="54">
        <v>152.9</v>
      </c>
      <c r="G37" s="48">
        <f t="shared" si="3"/>
        <v>25</v>
      </c>
    </row>
    <row r="38" spans="1:7" ht="30">
      <c r="A38" s="1" t="s">
        <v>11</v>
      </c>
      <c r="B38" s="47">
        <v>4649.5</v>
      </c>
      <c r="C38" s="47">
        <v>164.243</v>
      </c>
      <c r="D38" s="47">
        <f t="shared" si="2"/>
        <v>3.532487364232713</v>
      </c>
      <c r="E38" s="47">
        <v>4097</v>
      </c>
      <c r="F38" s="54">
        <v>162.65</v>
      </c>
      <c r="G38" s="48">
        <f t="shared" si="3"/>
        <v>3.9699780327068592</v>
      </c>
    </row>
    <row r="39" spans="1:7" ht="15">
      <c r="A39" s="1" t="s">
        <v>12</v>
      </c>
      <c r="B39" s="47">
        <v>15548.6</v>
      </c>
      <c r="C39" s="47">
        <v>1089.954</v>
      </c>
      <c r="D39" s="47">
        <f t="shared" si="2"/>
        <v>7.009981606060996</v>
      </c>
      <c r="E39" s="47">
        <v>5571.9</v>
      </c>
      <c r="F39" s="54">
        <v>746.088</v>
      </c>
      <c r="G39" s="48">
        <f t="shared" si="3"/>
        <v>13.390190060841006</v>
      </c>
    </row>
    <row r="40" spans="1:7" ht="15">
      <c r="A40" s="1" t="s">
        <v>13</v>
      </c>
      <c r="B40" s="47">
        <v>19523.09</v>
      </c>
      <c r="C40" s="47">
        <v>1501.073</v>
      </c>
      <c r="D40" s="47">
        <f t="shared" si="2"/>
        <v>7.688706039873812</v>
      </c>
      <c r="E40" s="47">
        <v>1001.8</v>
      </c>
      <c r="F40" s="47">
        <v>0</v>
      </c>
      <c r="G40" s="48">
        <f t="shared" si="3"/>
        <v>0</v>
      </c>
    </row>
    <row r="41" spans="1:7" ht="15">
      <c r="A41" s="1" t="s">
        <v>14</v>
      </c>
      <c r="B41" s="47">
        <v>315872.5</v>
      </c>
      <c r="C41" s="47">
        <v>48321.741</v>
      </c>
      <c r="D41" s="47">
        <f t="shared" si="2"/>
        <v>15.29786258696151</v>
      </c>
      <c r="E41" s="47">
        <v>315872.5</v>
      </c>
      <c r="F41" s="54">
        <v>48321.741</v>
      </c>
      <c r="G41" s="48">
        <f t="shared" si="3"/>
        <v>15.29786258696151</v>
      </c>
    </row>
    <row r="42" spans="1:7" ht="15">
      <c r="A42" s="1" t="s">
        <v>15</v>
      </c>
      <c r="B42" s="58">
        <v>44932.5</v>
      </c>
      <c r="C42" s="58">
        <v>5608.044</v>
      </c>
      <c r="D42" s="47">
        <f t="shared" si="2"/>
        <v>12.481041562343515</v>
      </c>
      <c r="E42" s="47">
        <v>44289.5</v>
      </c>
      <c r="F42" s="54">
        <v>5591.239</v>
      </c>
      <c r="G42" s="48">
        <f t="shared" si="3"/>
        <v>12.62429921313178</v>
      </c>
    </row>
    <row r="43" spans="1:7" ht="15">
      <c r="A43" s="1" t="s">
        <v>16</v>
      </c>
      <c r="B43" s="59">
        <v>36204.2</v>
      </c>
      <c r="C43" s="59">
        <v>3347.962</v>
      </c>
      <c r="D43" s="49">
        <f t="shared" si="2"/>
        <v>9.247440904646423</v>
      </c>
      <c r="E43" s="47">
        <v>34909.7</v>
      </c>
      <c r="F43" s="54">
        <v>3158.842</v>
      </c>
      <c r="G43" s="48">
        <f t="shared" si="3"/>
        <v>9.048608266470351</v>
      </c>
    </row>
    <row r="44" spans="1:7" ht="15">
      <c r="A44" s="1" t="s">
        <v>17</v>
      </c>
      <c r="B44" s="59">
        <v>879.5</v>
      </c>
      <c r="C44" s="59">
        <v>68.655</v>
      </c>
      <c r="D44" s="49">
        <f t="shared" si="2"/>
        <v>7.806139852188744</v>
      </c>
      <c r="E44" s="47">
        <v>363.5</v>
      </c>
      <c r="F44" s="54">
        <v>13.6</v>
      </c>
      <c r="G44" s="48">
        <f t="shared" si="3"/>
        <v>3.7414030261348006</v>
      </c>
    </row>
    <row r="45" spans="1:7" ht="15">
      <c r="A45" s="2" t="s">
        <v>18</v>
      </c>
      <c r="B45" s="59">
        <v>2011.6</v>
      </c>
      <c r="C45" s="59">
        <v>0</v>
      </c>
      <c r="D45" s="49">
        <f t="shared" si="2"/>
        <v>0</v>
      </c>
      <c r="E45" s="47">
        <v>2011.6</v>
      </c>
      <c r="F45" s="54">
        <v>0</v>
      </c>
      <c r="G45" s="48">
        <f>F45/E45*100</f>
        <v>0</v>
      </c>
    </row>
    <row r="46" spans="1:7" ht="30">
      <c r="A46" s="1" t="s">
        <v>19</v>
      </c>
      <c r="B46" s="60">
        <v>233.8</v>
      </c>
      <c r="C46" s="60">
        <v>0</v>
      </c>
      <c r="D46" s="49">
        <f t="shared" si="2"/>
        <v>0</v>
      </c>
      <c r="E46" s="47">
        <v>231.8</v>
      </c>
      <c r="F46" s="54">
        <v>0</v>
      </c>
      <c r="G46" s="54">
        <v>0</v>
      </c>
    </row>
    <row r="47" spans="1:7" ht="15">
      <c r="A47" s="1" t="s">
        <v>20</v>
      </c>
      <c r="B47" s="61">
        <v>0</v>
      </c>
      <c r="C47" s="61">
        <v>0</v>
      </c>
      <c r="D47" s="15">
        <v>0</v>
      </c>
      <c r="E47" s="55">
        <v>2976.5</v>
      </c>
      <c r="F47" s="56">
        <v>782.138</v>
      </c>
      <c r="G47" s="56">
        <f>F47/E47*100</f>
        <v>26.277103981185956</v>
      </c>
    </row>
    <row r="48" spans="1:7" ht="15">
      <c r="A48" s="4" t="s">
        <v>21</v>
      </c>
      <c r="B48" s="62">
        <f>B47+B46+B45+B44+B43+B42+B41+B40+B39+B38+B37+B36</f>
        <v>513384.2899999999</v>
      </c>
      <c r="C48" s="63">
        <f>C47+C46+C45+C44+C43+C42+C41+C40+C39+C38+C37+C36</f>
        <v>69579.694</v>
      </c>
      <c r="D48" s="13">
        <f t="shared" si="2"/>
        <v>13.553140474945193</v>
      </c>
      <c r="E48" s="13">
        <f>E47+E46+E45+E44+E43+E42+E41+E40+E39+E38+E37+E36</f>
        <v>455937.3</v>
      </c>
      <c r="F48" s="13">
        <f>F47+F46+F45+F44+F43+F42+F41+F40+F39+F38+F37+F36</f>
        <v>63751.227000000006</v>
      </c>
      <c r="G48" s="14">
        <f>F48/E48*100</f>
        <v>13.982454824380458</v>
      </c>
    </row>
    <row r="49" spans="1:7" ht="15">
      <c r="A49" s="37"/>
      <c r="B49" s="38"/>
      <c r="C49" s="38"/>
      <c r="D49" s="38"/>
      <c r="E49" s="38"/>
      <c r="F49" s="38"/>
      <c r="G49" s="38"/>
    </row>
    <row r="50" spans="1:7" ht="15">
      <c r="A50" s="76" t="s">
        <v>51</v>
      </c>
      <c r="B50" s="76"/>
      <c r="C50" s="76"/>
      <c r="D50" s="76"/>
      <c r="E50" s="52"/>
      <c r="F50" s="52"/>
      <c r="G50" s="52"/>
    </row>
    <row r="51" spans="1:7" ht="15">
      <c r="A51" s="75" t="s">
        <v>2</v>
      </c>
      <c r="B51" s="75"/>
      <c r="C51" s="75"/>
      <c r="D51" s="8"/>
      <c r="E51" s="8"/>
      <c r="F51" s="8"/>
      <c r="G51" s="8"/>
    </row>
    <row r="52" spans="1:7" ht="17.25" customHeight="1">
      <c r="A52" s="74" t="s">
        <v>22</v>
      </c>
      <c r="B52" s="65"/>
      <c r="C52" s="53"/>
      <c r="D52" s="6"/>
      <c r="E52" s="6"/>
      <c r="F52" s="3"/>
      <c r="G52" s="3"/>
    </row>
    <row r="53" spans="1:7" ht="18.75" customHeight="1">
      <c r="A53" s="64" t="s">
        <v>23</v>
      </c>
      <c r="B53" s="65"/>
      <c r="C53" s="39">
        <v>0</v>
      </c>
      <c r="D53" s="6"/>
      <c r="E53" s="6"/>
      <c r="F53" s="3"/>
      <c r="G53" s="3"/>
    </row>
    <row r="54" spans="1:7" ht="21" customHeight="1">
      <c r="A54" s="64" t="s">
        <v>24</v>
      </c>
      <c r="B54" s="65"/>
      <c r="C54" s="10">
        <v>0</v>
      </c>
      <c r="D54" s="6"/>
      <c r="E54" s="6"/>
      <c r="F54" s="3"/>
      <c r="G54" s="3"/>
    </row>
    <row r="55" spans="1:7" ht="36" customHeight="1">
      <c r="A55" s="64" t="s">
        <v>54</v>
      </c>
      <c r="B55" s="65"/>
      <c r="C55" s="10">
        <v>0</v>
      </c>
      <c r="D55" s="3"/>
      <c r="E55" s="3"/>
      <c r="F55" s="3"/>
      <c r="G55" s="3"/>
    </row>
    <row r="56" spans="1:7" ht="36" customHeight="1">
      <c r="A56" s="50" t="s">
        <v>59</v>
      </c>
      <c r="B56" s="51"/>
      <c r="C56" s="10">
        <v>7000</v>
      </c>
      <c r="D56" s="3"/>
      <c r="E56" s="3"/>
      <c r="F56" s="3"/>
      <c r="G56" s="3"/>
    </row>
    <row r="57" spans="1:7" ht="19.5" customHeight="1">
      <c r="A57" s="64" t="s">
        <v>25</v>
      </c>
      <c r="B57" s="65"/>
      <c r="C57" s="11" t="s">
        <v>43</v>
      </c>
      <c r="D57" s="3"/>
      <c r="E57" s="3"/>
      <c r="F57" s="3"/>
      <c r="G57" s="3"/>
    </row>
    <row r="58" spans="1:7" ht="24.75" customHeight="1">
      <c r="A58" s="74" t="s">
        <v>26</v>
      </c>
      <c r="B58" s="65"/>
      <c r="C58" s="12">
        <f>C56</f>
        <v>7000</v>
      </c>
      <c r="D58" s="3"/>
      <c r="E58" s="3"/>
      <c r="F58" s="3"/>
      <c r="G58" s="3"/>
    </row>
    <row r="59" spans="1:7" ht="24.75" customHeight="1">
      <c r="A59" s="40"/>
      <c r="B59" s="41"/>
      <c r="C59" s="42"/>
      <c r="D59" s="3"/>
      <c r="E59" s="3"/>
      <c r="F59" s="3"/>
      <c r="G59" s="3"/>
    </row>
    <row r="60" spans="1:2" ht="15">
      <c r="A60" t="s">
        <v>52</v>
      </c>
      <c r="B60" t="s">
        <v>53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2017-03-14T07:52:55Z</dcterms:modified>
  <cp:category/>
  <cp:version/>
  <cp:contentType/>
  <cp:contentStatus/>
</cp:coreProperties>
</file>