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010" activeTab="0"/>
  </bookViews>
  <sheets>
    <sheet name="лист 1" sheetId="1" r:id="rId1"/>
    <sheet name="Лист1" sheetId="2" r:id="rId2"/>
  </sheets>
  <definedNames>
    <definedName name="_xlnm.Print_Area" localSheetId="0">'лист 1'!$A$1:$G$60</definedName>
  </definedNames>
  <calcPr fullCalcOnLoad="1"/>
</workbook>
</file>

<file path=xl/sharedStrings.xml><?xml version="1.0" encoding="utf-8"?>
<sst xmlns="http://schemas.openxmlformats.org/spreadsheetml/2006/main" count="71" uniqueCount="60">
  <si>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</si>
  <si>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</si>
  <si>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</si>
  <si>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</si>
  <si>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</si>
  <si>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</si>
  <si>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</si>
  <si>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</si>
  <si>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</si>
  <si>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</si>
  <si>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</si>
  <si>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</si>
  <si>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</si>
  <si>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</si>
  <si>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</si>
  <si>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</si>
  <si>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</si>
  <si>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</si>
  <si>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</si>
  <si>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</si>
  <si>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</si>
  <si>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</si>
  <si>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</si>
  <si>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</si>
  <si>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</si>
  <si>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</si>
  <si>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</si>
  <si>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</si>
  <si>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</si>
  <si>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</si>
  <si>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</si>
  <si>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</si>
  <si>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</si>
  <si>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</si>
  <si>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</si>
  <si>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</si>
  <si>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</si>
  <si>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</si>
  <si>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</si>
  <si>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</si>
  <si>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</si>
  <si>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</si>
  <si>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</si>
  <si>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</si>
  <si>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</si>
  <si>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</si>
  <si>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</si>
  <si>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</si>
  <si>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</si>
  <si>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</si>
  <si>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</si>
  <si>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III. Сведения о государственном долге МО "Гиагинский район"</t>
  </si>
  <si>
    <t>Руководитель ____________________________ В.В.Редька</t>
  </si>
  <si>
    <t>И.Поддубная</t>
  </si>
  <si>
    <t>Бюджетные кредиты, предоставленные из республиканского бюджета в 2017 году</t>
  </si>
  <si>
    <t>Утвержденный бюджет на 2017 год</t>
  </si>
  <si>
    <t xml:space="preserve">             Информация об исполнении консолидированного бюджета и  бюджета МО "Гиагинский район"  на 1 января 2018 г</t>
  </si>
  <si>
    <t>Исполнение на 01.01.2018 года</t>
  </si>
  <si>
    <t>Исполнение на 01.01.2018 г.</t>
  </si>
  <si>
    <t>Муниципальный долг на 01.01.2018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</si>
</sst>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172" fontId="45" fillId="0" borderId="10" xfId="0" applyNumberFormat="1" applyFont="1" applyBorder="1" applyAlignment="1">
      <alignment horizontal="right"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8" fillId="33" borderId="12" xfId="0" applyNumberFormat="1" applyFont="1" applyFill="1" applyBorder="1" applyAlignment="1">
      <alignment horizontal="right"/>
    </xf>
    <xf numFmtId="172" fontId="48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72" fontId="45" fillId="0" borderId="13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72" fontId="47" fillId="33" borderId="0" xfId="0" applyNumberFormat="1" applyFont="1" applyFill="1" applyBorder="1" applyAlignment="1">
      <alignment horizontal="right"/>
    </xf>
    <xf numFmtId="173" fontId="44" fillId="0" borderId="10" xfId="0" applyNumberFormat="1" applyFont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172" fontId="45" fillId="0" borderId="0" xfId="0" applyNumberFormat="1" applyFont="1" applyBorder="1" applyAlignment="1">
      <alignment horizontal="right"/>
    </xf>
    <xf numFmtId="0" fontId="49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172" fontId="44" fillId="33" borderId="11" xfId="0" applyNumberFormat="1" applyFont="1" applyFill="1" applyBorder="1" applyAlignment="1">
      <alignment horizontal="right"/>
    </xf>
    <xf numFmtId="172" fontId="44" fillId="33" borderId="10" xfId="0" applyNumberFormat="1" applyFont="1" applyFill="1" applyBorder="1" applyAlignment="1">
      <alignment horizontal="right"/>
    </xf>
    <xf numFmtId="172" fontId="44" fillId="33" borderId="12" xfId="0" applyNumberFormat="1" applyFont="1" applyFill="1" applyBorder="1" applyAlignment="1">
      <alignment horizontal="right"/>
    </xf>
    <xf numFmtId="0" fontId="44" fillId="0" borderId="15" xfId="0" applyFont="1" applyBorder="1" applyAlignment="1">
      <alignment wrapText="1"/>
    </xf>
    <xf numFmtId="0" fontId="44" fillId="0" borderId="16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172" fontId="44" fillId="33" borderId="17" xfId="0" applyNumberFormat="1" applyFont="1" applyFill="1" applyBorder="1" applyAlignment="1">
      <alignment horizontal="right"/>
    </xf>
    <xf numFmtId="172" fontId="48" fillId="33" borderId="17" xfId="0" applyNumberFormat="1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wrapText="1"/>
    </xf>
    <xf numFmtId="172" fontId="45" fillId="0" borderId="10" xfId="0" applyNumberFormat="1" applyFont="1" applyBorder="1" applyAlignment="1">
      <alignment/>
    </xf>
    <xf numFmtId="172" fontId="45" fillId="33" borderId="11" xfId="0" applyNumberFormat="1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 horizontal="right"/>
    </xf>
    <xf numFmtId="172" fontId="44" fillId="33" borderId="10" xfId="0" applyNumberFormat="1" applyFont="1" applyFill="1" applyBorder="1" applyAlignment="1">
      <alignment/>
    </xf>
    <xf numFmtId="172" fontId="45" fillId="33" borderId="10" xfId="0" applyNumberFormat="1" applyFont="1" applyFill="1" applyBorder="1" applyAlignment="1">
      <alignment/>
    </xf>
    <xf numFmtId="172" fontId="0" fillId="33" borderId="11" xfId="0" applyNumberFormat="1" applyFont="1" applyFill="1" applyBorder="1" applyAlignment="1">
      <alignment horizontal="right"/>
    </xf>
    <xf numFmtId="172" fontId="44" fillId="33" borderId="18" xfId="0" applyNumberFormat="1" applyFont="1" applyFill="1" applyBorder="1" applyAlignment="1">
      <alignment horizontal="right"/>
    </xf>
    <xf numFmtId="172" fontId="44" fillId="34" borderId="10" xfId="0" applyNumberFormat="1" applyFont="1" applyFill="1" applyBorder="1" applyAlignment="1">
      <alignment horizontal="right" vertical="center" wrapText="1"/>
    </xf>
    <xf numFmtId="172" fontId="44" fillId="34" borderId="10" xfId="0" applyNumberFormat="1" applyFont="1" applyFill="1" applyBorder="1" applyAlignment="1">
      <alignment horizontal="right" wrapText="1"/>
    </xf>
    <xf numFmtId="172" fontId="2" fillId="34" borderId="10" xfId="0" applyNumberFormat="1" applyFont="1" applyFill="1" applyBorder="1" applyAlignment="1">
      <alignment horizontal="right" vertical="center" wrapText="1"/>
    </xf>
    <xf numFmtId="172" fontId="48" fillId="33" borderId="11" xfId="0" applyNumberFormat="1" applyFont="1" applyFill="1" applyBorder="1" applyAlignment="1">
      <alignment horizontal="right"/>
    </xf>
    <xf numFmtId="172" fontId="45" fillId="33" borderId="19" xfId="0" applyNumberFormat="1" applyFont="1" applyFill="1" applyBorder="1" applyAlignment="1">
      <alignment horizontal="right"/>
    </xf>
    <xf numFmtId="172" fontId="47" fillId="33" borderId="19" xfId="0" applyNumberFormat="1" applyFont="1" applyFill="1" applyBorder="1" applyAlignment="1">
      <alignment horizontal="right"/>
    </xf>
    <xf numFmtId="0" fontId="44" fillId="0" borderId="15" xfId="0" applyFont="1" applyBorder="1" applyAlignment="1">
      <alignment wrapText="1"/>
    </xf>
    <xf numFmtId="0" fontId="44" fillId="0" borderId="16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172" fontId="50" fillId="0" borderId="13" xfId="0" applyNumberFormat="1" applyFont="1" applyBorder="1" applyAlignment="1">
      <alignment horizontal="center"/>
    </xf>
    <xf numFmtId="0" fontId="45" fillId="0" borderId="15" xfId="0" applyFont="1" applyBorder="1" applyAlignment="1">
      <alignment wrapText="1"/>
    </xf>
    <xf numFmtId="0" fontId="44" fillId="0" borderId="20" xfId="0" applyFont="1" applyBorder="1" applyAlignment="1">
      <alignment horizontal="right"/>
    </xf>
    <xf numFmtId="0" fontId="45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120" zoomScaleSheetLayoutView="120" zoomScalePageLayoutView="0" workbookViewId="0" topLeftCell="A1">
      <selection activeCell="F32" sqref="F32"/>
    </sheetView>
  </sheetViews>
  <sheetFormatPr defaultColWidth="9.140625" defaultRowHeight="15"/>
  <cols>
    <col min="1" max="1" width="40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6.140625" style="0" customWidth="1"/>
    <col min="7" max="7" width="11.57421875" style="0" customWidth="1"/>
    <col min="9" max="9" width="10.28125" style="0" bestFit="1" customWidth="1"/>
  </cols>
  <sheetData>
    <row r="1" spans="5:7" ht="7.5" customHeight="1">
      <c r="E1" s="66"/>
      <c r="F1" s="66"/>
      <c r="G1" s="66"/>
    </row>
    <row r="2" spans="1:7" ht="18.75" customHeight="1">
      <c r="A2" s="75" t="s">
        <v>56</v>
      </c>
      <c r="B2" s="75"/>
      <c r="C2" s="75"/>
      <c r="D2" s="75"/>
      <c r="E2" s="75"/>
      <c r="F2" s="75"/>
      <c r="G2" s="75"/>
    </row>
    <row r="3" spans="1:7" ht="13.5" customHeight="1">
      <c r="A3" s="3"/>
      <c r="B3" s="3"/>
      <c r="C3" s="3"/>
      <c r="D3" s="3"/>
      <c r="E3" s="3"/>
      <c r="F3" s="3"/>
      <c r="G3" s="3" t="s">
        <v>2</v>
      </c>
    </row>
    <row r="4" spans="1:7" ht="15">
      <c r="A4" s="65"/>
      <c r="B4" s="67" t="s">
        <v>0</v>
      </c>
      <c r="C4" s="67"/>
      <c r="D4" s="67"/>
      <c r="E4" s="67" t="s">
        <v>46</v>
      </c>
      <c r="F4" s="67"/>
      <c r="G4" s="67"/>
    </row>
    <row r="5" spans="1:7" ht="48.75" customHeight="1">
      <c r="A5" s="65"/>
      <c r="B5" s="5" t="s">
        <v>55</v>
      </c>
      <c r="C5" s="5" t="s">
        <v>57</v>
      </c>
      <c r="D5" s="5" t="s">
        <v>1</v>
      </c>
      <c r="E5" s="5" t="s">
        <v>55</v>
      </c>
      <c r="F5" s="5" t="s">
        <v>57</v>
      </c>
      <c r="G5" s="5" t="s">
        <v>1</v>
      </c>
    </row>
    <row r="6" spans="1:7" ht="15.75">
      <c r="A6" s="72" t="s">
        <v>8</v>
      </c>
      <c r="B6" s="73"/>
      <c r="C6" s="73"/>
      <c r="D6" s="73"/>
      <c r="E6" s="73"/>
      <c r="F6" s="73"/>
      <c r="G6" s="74"/>
    </row>
    <row r="7" spans="1:7" ht="15">
      <c r="A7" s="30" t="s">
        <v>27</v>
      </c>
      <c r="B7" s="49">
        <f>B8+B9+B10+B11+B16</f>
        <v>145947.91400000002</v>
      </c>
      <c r="C7" s="49">
        <f>C9+C8+C10+C11+C16</f>
        <v>150024.83200000002</v>
      </c>
      <c r="D7" s="49">
        <f>C7/B7*100</f>
        <v>102.79340614625023</v>
      </c>
      <c r="E7" s="49">
        <f>E8+E9+E10+E11+E16</f>
        <v>91311.761</v>
      </c>
      <c r="F7" s="49">
        <f>F8+F9+F10+F11+F16</f>
        <v>91797.84700000001</v>
      </c>
      <c r="G7" s="21">
        <f>F7/E7*100</f>
        <v>100.53233668333262</v>
      </c>
    </row>
    <row r="8" spans="1:7" ht="15">
      <c r="A8" s="22" t="s">
        <v>3</v>
      </c>
      <c r="B8" s="39">
        <v>61204.753</v>
      </c>
      <c r="C8" s="39">
        <v>61556.286</v>
      </c>
      <c r="D8" s="39">
        <f>C8/B8*100</f>
        <v>100.5743557203801</v>
      </c>
      <c r="E8" s="39">
        <v>40600</v>
      </c>
      <c r="F8" s="46">
        <v>41096.222</v>
      </c>
      <c r="G8" s="40">
        <f>F8/E8*100</f>
        <v>101.22222167487685</v>
      </c>
    </row>
    <row r="9" spans="1:7" ht="30" customHeight="1">
      <c r="A9" s="22" t="s">
        <v>4</v>
      </c>
      <c r="B9" s="39">
        <v>8613.361</v>
      </c>
      <c r="C9" s="39">
        <v>9199.441</v>
      </c>
      <c r="D9" s="39">
        <f>C9/B9*100</f>
        <v>106.8043125093677</v>
      </c>
      <c r="E9" s="39">
        <v>113.161</v>
      </c>
      <c r="F9" s="46">
        <v>112.247</v>
      </c>
      <c r="G9" s="40">
        <f>F9/E9*100</f>
        <v>99.19230123452427</v>
      </c>
    </row>
    <row r="10" spans="1:7" ht="19.5" customHeight="1">
      <c r="A10" s="22" t="s">
        <v>28</v>
      </c>
      <c r="B10" s="39">
        <v>40715.6</v>
      </c>
      <c r="C10" s="39">
        <v>41958.824</v>
      </c>
      <c r="D10" s="39">
        <f>C10/B10*100</f>
        <v>103.05343406458458</v>
      </c>
      <c r="E10" s="39">
        <v>34288.5</v>
      </c>
      <c r="F10" s="46">
        <v>34872.039</v>
      </c>
      <c r="G10" s="40">
        <f>F10/E10*100</f>
        <v>101.70185047464892</v>
      </c>
    </row>
    <row r="11" spans="1:7" ht="19.5" customHeight="1">
      <c r="A11" s="22" t="s">
        <v>35</v>
      </c>
      <c r="B11" s="39">
        <v>32402</v>
      </c>
      <c r="C11" s="39">
        <v>34529.872</v>
      </c>
      <c r="D11" s="39">
        <f>C11/B11*100</f>
        <v>106.56710079624716</v>
      </c>
      <c r="E11" s="39">
        <v>13464</v>
      </c>
      <c r="F11" s="46">
        <v>13096.85</v>
      </c>
      <c r="G11" s="40">
        <f>F11/E11*100</f>
        <v>97.27309863339275</v>
      </c>
    </row>
    <row r="12" spans="1:7" ht="17.25" customHeight="1">
      <c r="A12" s="22" t="s">
        <v>36</v>
      </c>
      <c r="B12" s="53"/>
      <c r="C12" s="53"/>
      <c r="D12" s="53"/>
      <c r="E12" s="53"/>
      <c r="F12" s="53"/>
      <c r="G12" s="53"/>
    </row>
    <row r="13" spans="1:9" ht="15">
      <c r="A13" s="23" t="s">
        <v>38</v>
      </c>
      <c r="B13" s="39">
        <v>13464</v>
      </c>
      <c r="C13" s="39">
        <v>13096.85</v>
      </c>
      <c r="D13" s="39">
        <f>C13/B13*100</f>
        <v>97.27309863339275</v>
      </c>
      <c r="E13" s="39">
        <v>13464</v>
      </c>
      <c r="F13" s="46">
        <v>13096.85</v>
      </c>
      <c r="G13" s="40">
        <f>F13/E13*100</f>
        <v>97.27309863339275</v>
      </c>
      <c r="I13" s="9"/>
    </row>
    <row r="14" spans="1:9" ht="15">
      <c r="A14" s="23" t="s">
        <v>47</v>
      </c>
      <c r="B14" s="39">
        <v>1883</v>
      </c>
      <c r="C14" s="39">
        <v>3171.475</v>
      </c>
      <c r="D14" s="39">
        <f>C14/B14*100</f>
        <v>168.42671269251196</v>
      </c>
      <c r="E14" s="39">
        <v>0</v>
      </c>
      <c r="F14" s="46">
        <v>0</v>
      </c>
      <c r="G14" s="40">
        <v>0</v>
      </c>
      <c r="I14" s="9"/>
    </row>
    <row r="15" spans="1:7" ht="15">
      <c r="A15" s="37" t="s">
        <v>48</v>
      </c>
      <c r="B15" s="39">
        <v>17055</v>
      </c>
      <c r="C15" s="39">
        <v>18261.546</v>
      </c>
      <c r="D15" s="39">
        <f>C15/B15*100</f>
        <v>107.07444151275286</v>
      </c>
      <c r="E15" s="39">
        <v>0</v>
      </c>
      <c r="F15" s="46">
        <v>0</v>
      </c>
      <c r="G15" s="40">
        <v>0</v>
      </c>
    </row>
    <row r="16" spans="1:7" ht="15">
      <c r="A16" s="25" t="s">
        <v>29</v>
      </c>
      <c r="B16" s="53">
        <v>3012.2</v>
      </c>
      <c r="C16" s="53">
        <v>2780.409</v>
      </c>
      <c r="D16" s="53">
        <f>C16/B16*100</f>
        <v>92.30492663169777</v>
      </c>
      <c r="E16" s="53">
        <v>2846.1</v>
      </c>
      <c r="F16" s="53">
        <v>2620.489</v>
      </c>
      <c r="G16" s="53">
        <f>F16/E16*100</f>
        <v>92.07297705632269</v>
      </c>
    </row>
    <row r="17" spans="1:7" ht="15" customHeight="1">
      <c r="A17" s="26" t="s">
        <v>30</v>
      </c>
      <c r="B17" s="54">
        <f>B18+B19+B20+B22+B23</f>
        <v>50907.251</v>
      </c>
      <c r="C17" s="54">
        <f>C18+C19+C20+C22+C23+C21</f>
        <v>51744.978</v>
      </c>
      <c r="D17" s="51">
        <f aca="true" t="shared" si="0" ref="D17:D32">C17/B17*100</f>
        <v>101.64559465212531</v>
      </c>
      <c r="E17" s="54">
        <f>E18+E19+E20+E22+E23</f>
        <v>48385.59999999999</v>
      </c>
      <c r="F17" s="54">
        <f>F18+F19+F20+F21+F22+F23</f>
        <v>48724.134</v>
      </c>
      <c r="G17" s="52">
        <f aca="true" t="shared" si="1" ref="G17:G29">F17/E17*100</f>
        <v>100.69965857610529</v>
      </c>
    </row>
    <row r="18" spans="1:7" ht="45">
      <c r="A18" s="25" t="s">
        <v>31</v>
      </c>
      <c r="B18" s="39">
        <v>45514</v>
      </c>
      <c r="C18" s="39">
        <v>46092.083</v>
      </c>
      <c r="D18" s="39">
        <f t="shared" si="0"/>
        <v>101.27012128136397</v>
      </c>
      <c r="E18" s="39">
        <v>43750.2</v>
      </c>
      <c r="F18" s="46">
        <v>44178.897</v>
      </c>
      <c r="G18" s="40">
        <f t="shared" si="1"/>
        <v>100.97987437771714</v>
      </c>
    </row>
    <row r="19" spans="1:10" ht="30.75" customHeight="1">
      <c r="A19" s="38" t="s">
        <v>32</v>
      </c>
      <c r="B19" s="39">
        <v>1100</v>
      </c>
      <c r="C19" s="39">
        <v>995.699</v>
      </c>
      <c r="D19" s="39">
        <f t="shared" si="0"/>
        <v>90.51809090909092</v>
      </c>
      <c r="E19" s="39">
        <v>1100</v>
      </c>
      <c r="F19" s="46">
        <v>995.699</v>
      </c>
      <c r="G19" s="40">
        <f t="shared" si="1"/>
        <v>90.51809090909092</v>
      </c>
      <c r="J19" s="7"/>
    </row>
    <row r="20" spans="1:7" ht="27" customHeight="1">
      <c r="A20" s="25" t="s">
        <v>5</v>
      </c>
      <c r="B20" s="39">
        <v>1275.826</v>
      </c>
      <c r="C20" s="39">
        <v>1709.417</v>
      </c>
      <c r="D20" s="39">
        <f t="shared" si="0"/>
        <v>133.98512022799346</v>
      </c>
      <c r="E20" s="39">
        <v>792.7</v>
      </c>
      <c r="F20" s="46">
        <v>851.6</v>
      </c>
      <c r="G20" s="40">
        <f t="shared" si="1"/>
        <v>107.43030150119843</v>
      </c>
    </row>
    <row r="21" spans="1:7" ht="27" customHeight="1">
      <c r="A21" s="25" t="s">
        <v>49</v>
      </c>
      <c r="B21" s="39">
        <v>0</v>
      </c>
      <c r="C21" s="39">
        <v>0</v>
      </c>
      <c r="D21" s="39">
        <v>0</v>
      </c>
      <c r="E21" s="39">
        <v>0</v>
      </c>
      <c r="F21" s="46">
        <v>0</v>
      </c>
      <c r="G21" s="40">
        <v>0</v>
      </c>
    </row>
    <row r="22" spans="1:7" ht="18" customHeight="1">
      <c r="A22" s="25" t="s">
        <v>6</v>
      </c>
      <c r="B22" s="39">
        <v>2610.325</v>
      </c>
      <c r="C22" s="39">
        <v>2652.446</v>
      </c>
      <c r="D22" s="39">
        <f t="shared" si="0"/>
        <v>101.61363048662524</v>
      </c>
      <c r="E22" s="39">
        <v>2542.7</v>
      </c>
      <c r="F22" s="46">
        <v>2582.894</v>
      </c>
      <c r="G22" s="40">
        <f t="shared" si="1"/>
        <v>101.58076060880165</v>
      </c>
    </row>
    <row r="23" spans="1:7" ht="15">
      <c r="A23" s="25" t="s">
        <v>33</v>
      </c>
      <c r="B23" s="53">
        <v>407.1</v>
      </c>
      <c r="C23" s="53">
        <v>295.333</v>
      </c>
      <c r="D23" s="53">
        <f t="shared" si="0"/>
        <v>72.54556619995087</v>
      </c>
      <c r="E23" s="53">
        <v>200</v>
      </c>
      <c r="F23" s="53">
        <v>115.044</v>
      </c>
      <c r="G23" s="53">
        <f t="shared" si="1"/>
        <v>57.522</v>
      </c>
    </row>
    <row r="24" spans="1:7" ht="15">
      <c r="A24" s="26" t="s">
        <v>7</v>
      </c>
      <c r="B24" s="51">
        <f>B26+B27+B28+B29+B30+B31</f>
        <v>382267.76499999996</v>
      </c>
      <c r="C24" s="51">
        <f>C26+C27+C28+C29+C30+C31</f>
        <v>381920.789</v>
      </c>
      <c r="D24" s="51">
        <f t="shared" si="0"/>
        <v>99.90923221056843</v>
      </c>
      <c r="E24" s="51">
        <f>E26+E27+E28+E29+E30</f>
        <v>382663.06499999994</v>
      </c>
      <c r="F24" s="51">
        <f>F26+F27+F28+F29+F30+F31</f>
        <v>382316.06899999996</v>
      </c>
      <c r="G24" s="52">
        <f t="shared" si="1"/>
        <v>99.90932074931246</v>
      </c>
    </row>
    <row r="25" spans="1:7" ht="15">
      <c r="A25" s="27" t="s">
        <v>50</v>
      </c>
      <c r="B25" s="39">
        <f>B26+B27+B28+B29</f>
        <v>382267.76499999996</v>
      </c>
      <c r="C25" s="39">
        <f>C26+C27+C28+C29</f>
        <v>381940.089</v>
      </c>
      <c r="D25" s="39">
        <f t="shared" si="0"/>
        <v>99.91428102759332</v>
      </c>
      <c r="E25" s="39">
        <f>E26+E27+E28+E29</f>
        <v>382663.06499999994</v>
      </c>
      <c r="F25" s="39">
        <f>F26+F27+F28+F29</f>
        <v>382335.38899999997</v>
      </c>
      <c r="G25" s="40">
        <f t="shared" si="1"/>
        <v>99.91436957731995</v>
      </c>
    </row>
    <row r="26" spans="1:9" ht="15">
      <c r="A26" s="28" t="s">
        <v>39</v>
      </c>
      <c r="B26" s="39">
        <v>108325.6</v>
      </c>
      <c r="C26" s="39">
        <v>108325.6</v>
      </c>
      <c r="D26" s="39">
        <f t="shared" si="0"/>
        <v>100</v>
      </c>
      <c r="E26" s="39">
        <v>108325.6</v>
      </c>
      <c r="F26" s="39">
        <v>108325.6</v>
      </c>
      <c r="G26" s="40">
        <f t="shared" si="1"/>
        <v>100</v>
      </c>
      <c r="I26" s="16"/>
    </row>
    <row r="27" spans="1:9" ht="15">
      <c r="A27" s="28" t="s">
        <v>40</v>
      </c>
      <c r="B27" s="39">
        <v>8540.954</v>
      </c>
      <c r="C27" s="39">
        <v>8540.954</v>
      </c>
      <c r="D27" s="39">
        <v>0</v>
      </c>
      <c r="E27" s="39">
        <v>8540.954</v>
      </c>
      <c r="F27" s="39">
        <v>8540.954</v>
      </c>
      <c r="G27" s="40">
        <v>0</v>
      </c>
      <c r="I27" s="16"/>
    </row>
    <row r="28" spans="1:9" ht="15">
      <c r="A28" s="28" t="s">
        <v>41</v>
      </c>
      <c r="B28" s="39">
        <v>229304.504</v>
      </c>
      <c r="C28" s="39">
        <v>228976.828</v>
      </c>
      <c r="D28" s="39">
        <f t="shared" si="0"/>
        <v>99.85710005940399</v>
      </c>
      <c r="E28" s="39">
        <v>229304.504</v>
      </c>
      <c r="F28" s="39">
        <v>228976.828</v>
      </c>
      <c r="G28" s="40">
        <f t="shared" si="1"/>
        <v>99.85710005940399</v>
      </c>
      <c r="I28" s="16"/>
    </row>
    <row r="29" spans="1:9" ht="15">
      <c r="A29" s="28" t="s">
        <v>42</v>
      </c>
      <c r="B29" s="39">
        <v>36096.707</v>
      </c>
      <c r="C29" s="39">
        <v>36096.707</v>
      </c>
      <c r="D29" s="39">
        <v>0</v>
      </c>
      <c r="E29" s="39">
        <v>36492.007</v>
      </c>
      <c r="F29" s="39">
        <v>36492.007</v>
      </c>
      <c r="G29" s="40">
        <f t="shared" si="1"/>
        <v>100</v>
      </c>
      <c r="I29" s="16"/>
    </row>
    <row r="30" spans="1:9" ht="15">
      <c r="A30" s="24" t="s">
        <v>34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40">
        <v>0</v>
      </c>
      <c r="I30" s="17"/>
    </row>
    <row r="31" spans="1:9" ht="48" customHeight="1">
      <c r="A31" s="25" t="s">
        <v>44</v>
      </c>
      <c r="B31" s="55">
        <v>0</v>
      </c>
      <c r="C31" s="55">
        <v>-19.3</v>
      </c>
      <c r="D31" s="53">
        <v>0</v>
      </c>
      <c r="E31" s="55">
        <v>0</v>
      </c>
      <c r="F31" s="55">
        <v>-19.32</v>
      </c>
      <c r="G31" s="53">
        <v>0</v>
      </c>
      <c r="I31" s="9"/>
    </row>
    <row r="32" spans="1:7" ht="15">
      <c r="A32" s="29" t="s">
        <v>37</v>
      </c>
      <c r="B32" s="50">
        <f>B24+B17+B7</f>
        <v>579122.9299999999</v>
      </c>
      <c r="C32" s="20">
        <f>C24+C17+C7</f>
        <v>583690.599</v>
      </c>
      <c r="D32" s="20">
        <f t="shared" si="0"/>
        <v>100.78872183493064</v>
      </c>
      <c r="E32" s="20">
        <f>E24+E17+E7</f>
        <v>522360.4259999999</v>
      </c>
      <c r="F32" s="20">
        <f>F24+F17+F7</f>
        <v>522838.05</v>
      </c>
      <c r="G32" s="20">
        <f>F32/E32*100</f>
        <v>100.09143571683971</v>
      </c>
    </row>
    <row r="33" spans="1:7" ht="22.5" customHeight="1">
      <c r="A33" s="18"/>
      <c r="B33" s="68" t="s">
        <v>45</v>
      </c>
      <c r="C33" s="68"/>
      <c r="D33" s="68"/>
      <c r="E33" s="68"/>
      <c r="F33" s="68"/>
      <c r="G33" s="19"/>
    </row>
    <row r="34" spans="1:7" ht="18" customHeight="1">
      <c r="A34" s="65"/>
      <c r="B34" s="67" t="s">
        <v>0</v>
      </c>
      <c r="C34" s="67"/>
      <c r="D34" s="67"/>
      <c r="E34" s="67" t="s">
        <v>46</v>
      </c>
      <c r="F34" s="67"/>
      <c r="G34" s="67"/>
    </row>
    <row r="35" spans="1:7" ht="52.5" customHeight="1">
      <c r="A35" s="65"/>
      <c r="B35" s="48" t="s">
        <v>55</v>
      </c>
      <c r="C35" s="48" t="s">
        <v>58</v>
      </c>
      <c r="D35" s="48" t="s">
        <v>1</v>
      </c>
      <c r="E35" s="48" t="s">
        <v>55</v>
      </c>
      <c r="F35" s="48" t="s">
        <v>58</v>
      </c>
      <c r="G35" s="48" t="s">
        <v>1</v>
      </c>
    </row>
    <row r="36" spans="1:7" ht="15">
      <c r="A36" s="1" t="s">
        <v>9</v>
      </c>
      <c r="B36" s="39">
        <v>77305.318</v>
      </c>
      <c r="C36" s="39">
        <v>75589.337</v>
      </c>
      <c r="D36" s="39">
        <f aca="true" t="shared" si="2" ref="D36:D48">C36/B36*100</f>
        <v>97.78025491079411</v>
      </c>
      <c r="E36" s="39">
        <v>41146.931</v>
      </c>
      <c r="F36" s="46">
        <v>40333.092</v>
      </c>
      <c r="G36" s="40">
        <f aca="true" t="shared" si="3" ref="G36:G44">F36/E36*100</f>
        <v>98.02211494218123</v>
      </c>
    </row>
    <row r="37" spans="1:7" ht="15">
      <c r="A37" s="1" t="s">
        <v>10</v>
      </c>
      <c r="B37" s="39">
        <v>611.6</v>
      </c>
      <c r="C37" s="39">
        <v>611.6</v>
      </c>
      <c r="D37" s="39">
        <f t="shared" si="2"/>
        <v>100</v>
      </c>
      <c r="E37" s="39">
        <v>611.6</v>
      </c>
      <c r="F37" s="46">
        <v>611.6</v>
      </c>
      <c r="G37" s="40">
        <f t="shared" si="3"/>
        <v>100</v>
      </c>
    </row>
    <row r="38" spans="1:7" ht="30">
      <c r="A38" s="1" t="s">
        <v>11</v>
      </c>
      <c r="B38" s="39">
        <v>4396.717</v>
      </c>
      <c r="C38" s="39">
        <v>4341.153</v>
      </c>
      <c r="D38" s="39">
        <f t="shared" si="2"/>
        <v>98.7362388800553</v>
      </c>
      <c r="E38" s="39">
        <v>4063</v>
      </c>
      <c r="F38" s="46">
        <v>4039.715</v>
      </c>
      <c r="G38" s="40">
        <f t="shared" si="3"/>
        <v>99.42690130445484</v>
      </c>
    </row>
    <row r="39" spans="1:7" ht="15">
      <c r="A39" s="1" t="s">
        <v>12</v>
      </c>
      <c r="B39" s="39">
        <v>17005.296</v>
      </c>
      <c r="C39" s="39">
        <v>16580.506</v>
      </c>
      <c r="D39" s="39">
        <f t="shared" si="2"/>
        <v>97.5020134903856</v>
      </c>
      <c r="E39" s="39">
        <v>5045.6</v>
      </c>
      <c r="F39" s="46">
        <v>4928.876</v>
      </c>
      <c r="G39" s="40">
        <f t="shared" si="3"/>
        <v>97.68661804344379</v>
      </c>
    </row>
    <row r="40" spans="1:7" ht="15">
      <c r="A40" s="1" t="s">
        <v>13</v>
      </c>
      <c r="B40" s="39">
        <v>21508.484</v>
      </c>
      <c r="C40" s="39">
        <v>21243.179</v>
      </c>
      <c r="D40" s="39">
        <f t="shared" si="2"/>
        <v>98.76650999670642</v>
      </c>
      <c r="E40" s="39">
        <v>500</v>
      </c>
      <c r="F40" s="39">
        <v>500</v>
      </c>
      <c r="G40" s="40">
        <f t="shared" si="3"/>
        <v>100</v>
      </c>
    </row>
    <row r="41" spans="1:7" ht="15">
      <c r="A41" s="1" t="s">
        <v>14</v>
      </c>
      <c r="B41" s="39">
        <v>338150.174</v>
      </c>
      <c r="C41" s="39">
        <v>336945.338</v>
      </c>
      <c r="D41" s="39">
        <f t="shared" si="2"/>
        <v>99.64369795060345</v>
      </c>
      <c r="E41" s="39">
        <v>338150.174</v>
      </c>
      <c r="F41" s="46">
        <v>336945.338</v>
      </c>
      <c r="G41" s="40">
        <f t="shared" si="3"/>
        <v>99.64369795060345</v>
      </c>
    </row>
    <row r="42" spans="1:7" ht="15">
      <c r="A42" s="1" t="s">
        <v>15</v>
      </c>
      <c r="B42" s="56">
        <v>83855.994</v>
      </c>
      <c r="C42" s="56">
        <v>83719.292</v>
      </c>
      <c r="D42" s="39">
        <f t="shared" si="2"/>
        <v>99.83698004939276</v>
      </c>
      <c r="E42" s="39">
        <v>83170.4</v>
      </c>
      <c r="F42" s="46">
        <v>83034.588</v>
      </c>
      <c r="G42" s="40">
        <f t="shared" si="3"/>
        <v>99.83670632821293</v>
      </c>
    </row>
    <row r="43" spans="1:7" ht="15">
      <c r="A43" s="1" t="s">
        <v>16</v>
      </c>
      <c r="B43" s="57">
        <v>46471.752</v>
      </c>
      <c r="C43" s="57">
        <v>46150.266</v>
      </c>
      <c r="D43" s="41">
        <f t="shared" si="2"/>
        <v>99.30821200801726</v>
      </c>
      <c r="E43" s="39">
        <v>45154.566</v>
      </c>
      <c r="F43" s="46">
        <v>44833.336</v>
      </c>
      <c r="G43" s="40">
        <f t="shared" si="3"/>
        <v>99.2885990754512</v>
      </c>
    </row>
    <row r="44" spans="1:7" ht="15">
      <c r="A44" s="1" t="s">
        <v>17</v>
      </c>
      <c r="B44" s="57">
        <v>903.385</v>
      </c>
      <c r="C44" s="57">
        <v>880.128</v>
      </c>
      <c r="D44" s="41">
        <f t="shared" si="2"/>
        <v>97.42557160014834</v>
      </c>
      <c r="E44" s="39">
        <v>319.9</v>
      </c>
      <c r="F44" s="46">
        <v>319.839</v>
      </c>
      <c r="G44" s="40">
        <f t="shared" si="3"/>
        <v>99.9809315411066</v>
      </c>
    </row>
    <row r="45" spans="1:7" ht="15">
      <c r="A45" s="2" t="s">
        <v>18</v>
      </c>
      <c r="B45" s="57">
        <v>2361.6</v>
      </c>
      <c r="C45" s="57">
        <v>2339.353</v>
      </c>
      <c r="D45" s="41">
        <f t="shared" si="2"/>
        <v>99.05796917344173</v>
      </c>
      <c r="E45" s="39">
        <v>2361.6</v>
      </c>
      <c r="F45" s="46">
        <v>2339.353</v>
      </c>
      <c r="G45" s="40">
        <f>F45/E45*100</f>
        <v>99.05796917344173</v>
      </c>
    </row>
    <row r="46" spans="1:7" ht="30">
      <c r="A46" s="1" t="s">
        <v>19</v>
      </c>
      <c r="B46" s="58">
        <v>231.8</v>
      </c>
      <c r="C46" s="58">
        <v>231.791</v>
      </c>
      <c r="D46" s="41">
        <f t="shared" si="2"/>
        <v>99.99611734253666</v>
      </c>
      <c r="E46" s="39">
        <v>231.8</v>
      </c>
      <c r="F46" s="46">
        <v>231.791</v>
      </c>
      <c r="G46" s="46">
        <v>0</v>
      </c>
    </row>
    <row r="47" spans="1:7" ht="15">
      <c r="A47" s="1" t="s">
        <v>20</v>
      </c>
      <c r="B47" s="59">
        <v>0</v>
      </c>
      <c r="C47" s="59">
        <v>0</v>
      </c>
      <c r="D47" s="15">
        <v>0</v>
      </c>
      <c r="E47" s="60">
        <v>13053.287</v>
      </c>
      <c r="F47" s="47">
        <v>13053.287</v>
      </c>
      <c r="G47" s="47">
        <f>F47/E47*100</f>
        <v>100</v>
      </c>
    </row>
    <row r="48" spans="1:7" ht="15">
      <c r="A48" s="4" t="s">
        <v>21</v>
      </c>
      <c r="B48" s="61">
        <f>B47+B46+B45+B44+B43+B42+B41+B40+B39+B38+B37+B36</f>
        <v>592802.12</v>
      </c>
      <c r="C48" s="62">
        <f>C47+C46+C45+C44+C43+C42+C41+C40+C39+C38+C37+C36</f>
        <v>588631.943</v>
      </c>
      <c r="D48" s="13">
        <f t="shared" si="2"/>
        <v>99.29653136193237</v>
      </c>
      <c r="E48" s="13">
        <f>E47+E46+E45+E44+E43+E42+E41+E40+E39+E38+E37+E36</f>
        <v>533808.8579999999</v>
      </c>
      <c r="F48" s="13">
        <f>F47+F46+F45+F44+F43+F42+F41+F40+F39+F38+F37+F36</f>
        <v>531170.815</v>
      </c>
      <c r="G48" s="14">
        <f>F48/E48*100</f>
        <v>99.5058075638003</v>
      </c>
    </row>
    <row r="49" spans="1:7" ht="15">
      <c r="A49" s="31"/>
      <c r="B49" s="32"/>
      <c r="C49" s="32"/>
      <c r="D49" s="32"/>
      <c r="E49" s="32"/>
      <c r="F49" s="32"/>
      <c r="G49" s="32"/>
    </row>
    <row r="50" spans="1:7" ht="15">
      <c r="A50" s="71" t="s">
        <v>51</v>
      </c>
      <c r="B50" s="71"/>
      <c r="C50" s="71"/>
      <c r="D50" s="71"/>
      <c r="E50" s="44"/>
      <c r="F50" s="44"/>
      <c r="G50" s="44"/>
    </row>
    <row r="51" spans="1:7" ht="15">
      <c r="A51" s="70" t="s">
        <v>2</v>
      </c>
      <c r="B51" s="70"/>
      <c r="C51" s="70"/>
      <c r="D51" s="8"/>
      <c r="E51" s="8"/>
      <c r="F51" s="8"/>
      <c r="G51" s="8"/>
    </row>
    <row r="52" spans="1:7" ht="17.25" customHeight="1">
      <c r="A52" s="69" t="s">
        <v>22</v>
      </c>
      <c r="B52" s="64"/>
      <c r="C52" s="45"/>
      <c r="D52" s="6"/>
      <c r="E52" s="6"/>
      <c r="F52" s="3"/>
      <c r="G52" s="3"/>
    </row>
    <row r="53" spans="1:7" ht="18.75" customHeight="1">
      <c r="A53" s="63" t="s">
        <v>23</v>
      </c>
      <c r="B53" s="64"/>
      <c r="C53" s="33">
        <v>0</v>
      </c>
      <c r="D53" s="6"/>
      <c r="E53" s="6"/>
      <c r="F53" s="3"/>
      <c r="G53" s="3"/>
    </row>
    <row r="54" spans="1:7" ht="21" customHeight="1">
      <c r="A54" s="63" t="s">
        <v>24</v>
      </c>
      <c r="B54" s="64"/>
      <c r="C54" s="10">
        <v>0</v>
      </c>
      <c r="D54" s="6"/>
      <c r="E54" s="6"/>
      <c r="F54" s="3"/>
      <c r="G54" s="3"/>
    </row>
    <row r="55" spans="1:7" ht="36" customHeight="1">
      <c r="A55" s="63" t="s">
        <v>54</v>
      </c>
      <c r="B55" s="64"/>
      <c r="C55" s="10">
        <v>0</v>
      </c>
      <c r="D55" s="3"/>
      <c r="E55" s="3"/>
      <c r="F55" s="3"/>
      <c r="G55" s="3"/>
    </row>
    <row r="56" spans="1:7" ht="36" customHeight="1">
      <c r="A56" s="42" t="s">
        <v>59</v>
      </c>
      <c r="B56" s="43"/>
      <c r="C56" s="10">
        <v>0</v>
      </c>
      <c r="D56" s="3"/>
      <c r="E56" s="3"/>
      <c r="F56" s="3"/>
      <c r="G56" s="3"/>
    </row>
    <row r="57" spans="1:7" ht="19.5" customHeight="1">
      <c r="A57" s="63" t="s">
        <v>25</v>
      </c>
      <c r="B57" s="64"/>
      <c r="C57" s="11" t="s">
        <v>43</v>
      </c>
      <c r="D57" s="3"/>
      <c r="E57" s="3"/>
      <c r="F57" s="3"/>
      <c r="G57" s="3"/>
    </row>
    <row r="58" spans="1:7" ht="24.75" customHeight="1">
      <c r="A58" s="69" t="s">
        <v>26</v>
      </c>
      <c r="B58" s="64"/>
      <c r="C58" s="12">
        <f>C56</f>
        <v>0</v>
      </c>
      <c r="D58" s="3"/>
      <c r="E58" s="3"/>
      <c r="F58" s="3"/>
      <c r="G58" s="3"/>
    </row>
    <row r="59" spans="1:7" ht="24.75" customHeight="1">
      <c r="A59" s="34"/>
      <c r="B59" s="35"/>
      <c r="C59" s="36"/>
      <c r="D59" s="3"/>
      <c r="E59" s="3"/>
      <c r="F59" s="3"/>
      <c r="G59" s="3"/>
    </row>
    <row r="60" spans="1:2" ht="15">
      <c r="A60" t="s">
        <v>52</v>
      </c>
      <c r="B60" t="s">
        <v>53</v>
      </c>
    </row>
  </sheetData>
  <sheetProtection/>
  <mergeCells count="18">
    <mergeCell ref="A54:B54"/>
    <mergeCell ref="A55:B55"/>
    <mergeCell ref="A4:A5"/>
    <mergeCell ref="E4:G4"/>
    <mergeCell ref="A6:G6"/>
    <mergeCell ref="A2:G2"/>
    <mergeCell ref="B34:D34"/>
    <mergeCell ref="E34:G34"/>
    <mergeCell ref="A57:B57"/>
    <mergeCell ref="A34:A35"/>
    <mergeCell ref="E1:G1"/>
    <mergeCell ref="B4:D4"/>
    <mergeCell ref="B33:F33"/>
    <mergeCell ref="A58:B58"/>
    <mergeCell ref="A51:C51"/>
    <mergeCell ref="A50:D50"/>
    <mergeCell ref="A52:B52"/>
    <mergeCell ref="A53:B53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2015-07-22T05:34:04Z</cp:lastPrinted>
  <dcterms:created xsi:type="dcterms:W3CDTF">2014-09-16T05:33:49Z</dcterms:created>
  <dcterms:modified xsi:type="dcterms:W3CDTF">2018-01-19T13:29:40Z</dcterms:modified>
  <cp:category/>
  <cp:version/>
  <cp:contentType/>
  <cp:contentStatus/>
</cp:coreProperties>
</file>