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Sheet1!$A$1:$E$81</definedName>
  </definedNames>
  <calcPr calcId="145621"/>
</workbook>
</file>

<file path=xl/calcChain.xml><?xml version="1.0" encoding="utf-8"?>
<calcChain xmlns="http://schemas.openxmlformats.org/spreadsheetml/2006/main">
  <c r="D48" i="1" l="1"/>
  <c r="D45" i="1"/>
  <c r="D11" i="1"/>
  <c r="D53" i="1"/>
  <c r="C53" i="1"/>
  <c r="D30" i="1"/>
  <c r="C30" i="1"/>
  <c r="D49" i="1"/>
  <c r="C49" i="1"/>
  <c r="D68" i="1"/>
  <c r="C68" i="1"/>
  <c r="C40" i="1" l="1"/>
  <c r="E51" i="1"/>
  <c r="E50" i="1"/>
  <c r="D40" i="1"/>
  <c r="E28" i="1" l="1"/>
  <c r="E54" i="1"/>
  <c r="E70" i="1"/>
  <c r="E60" i="1" l="1"/>
  <c r="E42" i="1"/>
  <c r="D76" i="1" l="1"/>
  <c r="C26" i="1"/>
  <c r="D8" i="1"/>
  <c r="C8" i="1"/>
  <c r="D62" i="1"/>
  <c r="C62" i="1"/>
  <c r="E65" i="1"/>
  <c r="C45" i="1"/>
  <c r="E40" i="1"/>
  <c r="D36" i="1" l="1"/>
  <c r="D29" i="1" s="1"/>
  <c r="C36" i="1"/>
  <c r="D26" i="1"/>
  <c r="D24" i="1"/>
  <c r="C24" i="1"/>
  <c r="D16" i="1"/>
  <c r="C16" i="1"/>
  <c r="C11" i="1"/>
  <c r="C10" i="1" s="1"/>
  <c r="D10" i="1" l="1"/>
  <c r="C7" i="1"/>
  <c r="E69" i="1"/>
  <c r="E67" i="1"/>
  <c r="E66" i="1"/>
  <c r="E64" i="1"/>
  <c r="E63" i="1"/>
  <c r="E61" i="1"/>
  <c r="E47" i="1"/>
  <c r="E45" i="1"/>
  <c r="E44" i="1"/>
  <c r="E37" i="1"/>
  <c r="E36" i="1"/>
  <c r="E34" i="1"/>
  <c r="E33" i="1"/>
  <c r="E31" i="1"/>
  <c r="E27" i="1"/>
  <c r="E26" i="1"/>
  <c r="E25" i="1"/>
  <c r="E24" i="1"/>
  <c r="E22" i="1"/>
  <c r="E21" i="1"/>
  <c r="E19" i="1"/>
  <c r="E18" i="1"/>
  <c r="E17" i="1"/>
  <c r="E16" i="1"/>
  <c r="E15" i="1"/>
  <c r="E14" i="1"/>
  <c r="E13" i="1"/>
  <c r="E12" i="1"/>
  <c r="E11" i="1"/>
  <c r="E9" i="1"/>
  <c r="E8" i="1"/>
  <c r="E10" i="1" l="1"/>
  <c r="C29" i="1"/>
  <c r="C6" i="1" s="1"/>
  <c r="D7" i="1"/>
  <c r="C71" i="1"/>
  <c r="E62" i="1"/>
  <c r="E68" i="1" l="1"/>
  <c r="E53" i="1"/>
  <c r="E30" i="1"/>
  <c r="E7" i="1"/>
  <c r="C48" i="1"/>
  <c r="C78" i="1" s="1"/>
  <c r="E29" i="1" l="1"/>
  <c r="E49" i="1" l="1"/>
  <c r="D6" i="1"/>
  <c r="E48" i="1" l="1"/>
  <c r="E6" i="1"/>
  <c r="D78" i="1"/>
  <c r="E78" i="1" l="1"/>
</calcChain>
</file>

<file path=xl/sharedStrings.xml><?xml version="1.0" encoding="utf-8"?>
<sst xmlns="http://schemas.openxmlformats.org/spreadsheetml/2006/main" count="151" uniqueCount="148">
  <si>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</si>
  <si>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</si>
  <si>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</si>
  <si>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</si>
  <si>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</si>
  <si>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</si>
  <si>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</si>
  <si>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</si>
  <si>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</si>
  <si>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</si>
  <si>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</si>
  <si>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</si>
  <si>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</si>
  <si>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</si>
  <si>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</si>
  <si>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</si>
  <si>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</si>
  <si>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</si>
  <si>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</si>
  <si>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</si>
  <si>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</si>
  <si>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</si>
  <si>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</si>
  <si>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</si>
  <si>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</si>
  <si>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</si>
  <si>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</si>
  <si>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</si>
  <si>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</si>
  <si>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</si>
  <si>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</si>
  <si>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</si>
  <si>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</si>
  <si>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</si>
  <si>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</si>
  <si>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</si>
  <si>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</si>
  <si>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</si>
  <si>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</si>
  <si>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</si>
  <si>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</si>
  <si>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</si>
  <si>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</si>
  <si>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</si>
  <si>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</si>
  <si>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</si>
  <si>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</si>
  <si>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</si>
  <si>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</si>
  <si>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</si>
  <si>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</si>
  <si>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</si>
  <si>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</si>
  <si>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</si>
  <si>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</si>
  <si>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</si>
  <si>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</si>
  <si>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</si>
  <si>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</si>
  <si>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</si>
  <si>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</si>
  <si>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</si>
  <si>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</si>
  <si>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</si>
  <si>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</si>
  <si>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</si>
  <si>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</si>
  <si>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</si>
  <si>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</si>
  <si>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</si>
  <si>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</si>
  <si>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</si>
  <si>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</si>
  <si>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</si>
  <si>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</si>
  <si>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</si>
  <si>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</si>
  <si>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</si>
  <si>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</si>
  <si>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</si>
  <si>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</si>
  <si>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</si>
  <si>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</si>
  <si>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</si>
  <si>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</si>
  <si>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</si>
  <si>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</si>
  <si>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</si>
  <si>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</si>
  <si>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</si>
  <si>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</si>
  <si>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</si>
  <si>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</si>
  <si>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</si>
  <si>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</si>
  <si>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</si>
  <si>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</si>
  <si>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</si>
  <si>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</si>
  <si>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</si>
  <si>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</si>
  <si>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</si>
  <si>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</si>
  <si>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</si>
  <si>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</si>
  <si>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</si>
  <si>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</si>
  <si>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</si>
  <si>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</si>
  <si>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</si>
  <si>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</si>
  <si>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</si>
  <si>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</si>
  <si>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</si>
  <si>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</si>
  <si>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</si>
  <si>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</si>
  <si>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</si>
  <si>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</si>
  <si>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</si>
  <si>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</si>
  <si>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</si>
  <si>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</si>
  <si>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</si>
  <si>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</si>
  <si>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</si>
  <si>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</si>
  <si>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</si>
  <si>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</si>
  <si>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</si>
  <si>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</si>
  <si>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</si>
  <si>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Процент исполнения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</si>
  <si>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</si>
  <si>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</si>
  <si>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</si>
  <si>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</si>
  <si>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Уточненный бюджет на 01.04.2018 года</t>
  </si>
  <si>
    <t>Сведения об исполнении доходов бюджета муниципального образования "Гиагинский район" на 01.04.2018 года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</si>
  <si>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</si>
  <si>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</si>
  <si>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</si>
  <si>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</si>
  <si>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</si>
  <si>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</si>
  <si>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</si>
  <si>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</si>
  <si>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Фактическое исполнение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</si>
</sst>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1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zoomScaleSheetLayoutView="100" workbookViewId="0">
      <selection activeCell="L11" sqref="L11"/>
    </sheetView>
  </sheetViews>
  <sheetFormatPr defaultRowHeight="12.75" x14ac:dyDescent="0.2"/>
  <cols>
    <col min="1" max="1" width="27.7109375" customWidth="1"/>
    <col min="2" max="2" width="38" customWidth="1"/>
    <col min="3" max="3" width="17.42578125" customWidth="1"/>
    <col min="4" max="4" width="15.85546875" customWidth="1"/>
    <col min="5" max="5" width="15" customWidth="1"/>
  </cols>
  <sheetData>
    <row r="1" spans="1:5" s="22" customFormat="1" ht="15.75" x14ac:dyDescent="0.25">
      <c r="D1" s="36"/>
      <c r="E1" s="36"/>
    </row>
    <row r="2" spans="1:5" s="22" customFormat="1" ht="29.25" customHeight="1" x14ac:dyDescent="0.2">
      <c r="A2" s="37" t="s">
        <v>138</v>
      </c>
      <c r="B2" s="37"/>
      <c r="C2" s="37"/>
      <c r="D2" s="37"/>
      <c r="E2" s="37"/>
    </row>
    <row r="3" spans="1:5" s="22" customFormat="1" x14ac:dyDescent="0.2">
      <c r="D3" s="22" t="s">
        <v>122</v>
      </c>
    </row>
    <row r="4" spans="1:5" s="22" customFormat="1" ht="99" customHeight="1" x14ac:dyDescent="0.2">
      <c r="A4" s="38" t="s">
        <v>79</v>
      </c>
      <c r="B4" s="38" t="s">
        <v>80</v>
      </c>
      <c r="C4" s="39" t="s">
        <v>137</v>
      </c>
      <c r="D4" s="39" t="s">
        <v>147</v>
      </c>
      <c r="E4" s="39" t="s">
        <v>132</v>
      </c>
    </row>
    <row r="5" spans="1:5" s="22" customFormat="1" ht="28.5" customHeight="1" x14ac:dyDescent="0.2">
      <c r="A5" s="38"/>
      <c r="B5" s="38"/>
      <c r="C5" s="40"/>
      <c r="D5" s="40"/>
      <c r="E5" s="40"/>
    </row>
    <row r="6" spans="1:5" ht="31.5" x14ac:dyDescent="0.2">
      <c r="A6" s="27" t="s">
        <v>97</v>
      </c>
      <c r="B6" s="28" t="s">
        <v>98</v>
      </c>
      <c r="C6" s="29">
        <f>C7+C29</f>
        <v>146315.67499999999</v>
      </c>
      <c r="D6" s="29">
        <f>D7+D29</f>
        <v>36141.555999999997</v>
      </c>
      <c r="E6" s="29">
        <f>D6/C6*100</f>
        <v>24.701082778724835</v>
      </c>
    </row>
    <row r="7" spans="1:5" s="11" customFormat="1" ht="15.75" x14ac:dyDescent="0.2">
      <c r="A7" s="30"/>
      <c r="B7" s="30" t="s">
        <v>62</v>
      </c>
      <c r="C7" s="29">
        <f>C8+C10+C16+C24+C26</f>
        <v>98000.375</v>
      </c>
      <c r="D7" s="29">
        <f>D8+D10+D16+D24+D26</f>
        <v>24565.197</v>
      </c>
      <c r="E7" s="29">
        <f t="shared" ref="E7:E78" si="0">D7/C7*100</f>
        <v>25.066431633552423</v>
      </c>
    </row>
    <row r="8" spans="1:5" s="11" customFormat="1" ht="15.75" x14ac:dyDescent="0.2">
      <c r="A8" s="30" t="s">
        <v>60</v>
      </c>
      <c r="B8" s="30" t="s">
        <v>61</v>
      </c>
      <c r="C8" s="29">
        <f>C9</f>
        <v>44677.599999999999</v>
      </c>
      <c r="D8" s="29">
        <f>D9</f>
        <v>9317.5349999999999</v>
      </c>
      <c r="E8" s="29">
        <f t="shared" si="0"/>
        <v>20.855048167314269</v>
      </c>
    </row>
    <row r="9" spans="1:5" s="12" customFormat="1" ht="15.75" x14ac:dyDescent="0.2">
      <c r="A9" s="27" t="s">
        <v>0</v>
      </c>
      <c r="B9" s="27" t="s">
        <v>1</v>
      </c>
      <c r="C9" s="31">
        <v>44677.599999999999</v>
      </c>
      <c r="D9" s="31">
        <v>9317.5349999999999</v>
      </c>
      <c r="E9" s="31">
        <f t="shared" si="0"/>
        <v>20.855048167314269</v>
      </c>
    </row>
    <row r="10" spans="1:5" s="11" customFormat="1" ht="78.75" x14ac:dyDescent="0.2">
      <c r="A10" s="30" t="s">
        <v>63</v>
      </c>
      <c r="B10" s="32" t="s">
        <v>64</v>
      </c>
      <c r="C10" s="29">
        <f>C11</f>
        <v>370.875</v>
      </c>
      <c r="D10" s="29">
        <f>D11</f>
        <v>87.896000000000001</v>
      </c>
      <c r="E10" s="29">
        <f t="shared" si="0"/>
        <v>23.699629255139872</v>
      </c>
    </row>
    <row r="11" spans="1:5" s="12" customFormat="1" ht="47.25" x14ac:dyDescent="0.2">
      <c r="A11" s="27" t="s">
        <v>74</v>
      </c>
      <c r="B11" s="28" t="s">
        <v>65</v>
      </c>
      <c r="C11" s="31">
        <f>C12+C13+C14+C15</f>
        <v>370.875</v>
      </c>
      <c r="D11" s="31">
        <f>D12+D13+D14+D15</f>
        <v>87.896000000000001</v>
      </c>
      <c r="E11" s="31">
        <f t="shared" si="0"/>
        <v>23.699629255139872</v>
      </c>
    </row>
    <row r="12" spans="1:5" s="12" customFormat="1" ht="129.75" customHeight="1" x14ac:dyDescent="0.2">
      <c r="A12" s="27" t="s">
        <v>73</v>
      </c>
      <c r="B12" s="28" t="s">
        <v>66</v>
      </c>
      <c r="C12" s="31">
        <v>138.34100000000001</v>
      </c>
      <c r="D12" s="31">
        <v>36.210999999999999</v>
      </c>
      <c r="E12" s="31">
        <f t="shared" si="0"/>
        <v>26.175175833628494</v>
      </c>
    </row>
    <row r="13" spans="1:5" s="12" customFormat="1" ht="157.5" x14ac:dyDescent="0.2">
      <c r="A13" s="18" t="s">
        <v>72</v>
      </c>
      <c r="B13" s="17" t="s">
        <v>67</v>
      </c>
      <c r="C13" s="6">
        <v>1.0609999999999999</v>
      </c>
      <c r="D13" s="6">
        <v>0.24399999999999999</v>
      </c>
      <c r="E13" s="31">
        <f t="shared" si="0"/>
        <v>22.997172478793594</v>
      </c>
    </row>
    <row r="14" spans="1:5" s="12" customFormat="1" ht="126" x14ac:dyDescent="0.2">
      <c r="A14" s="18" t="s">
        <v>70</v>
      </c>
      <c r="B14" s="16" t="s">
        <v>68</v>
      </c>
      <c r="C14" s="6">
        <v>252.86600000000001</v>
      </c>
      <c r="D14" s="6">
        <v>58.985999999999997</v>
      </c>
      <c r="E14" s="31">
        <f t="shared" si="0"/>
        <v>23.326979506932524</v>
      </c>
    </row>
    <row r="15" spans="1:5" s="12" customFormat="1" ht="125.25" customHeight="1" x14ac:dyDescent="0.2">
      <c r="A15" s="18" t="s">
        <v>71</v>
      </c>
      <c r="B15" s="16" t="s">
        <v>69</v>
      </c>
      <c r="C15" s="6">
        <v>-21.393000000000001</v>
      </c>
      <c r="D15" s="6">
        <v>-7.5449999999999999</v>
      </c>
      <c r="E15" s="31">
        <f t="shared" si="0"/>
        <v>35.268545786004765</v>
      </c>
    </row>
    <row r="16" spans="1:5" s="11" customFormat="1" ht="15.75" x14ac:dyDescent="0.2">
      <c r="A16" s="10" t="s">
        <v>58</v>
      </c>
      <c r="B16" s="10" t="s">
        <v>59</v>
      </c>
      <c r="C16" s="15">
        <f>C17+C21+C23+C22</f>
        <v>35197.300000000003</v>
      </c>
      <c r="D16" s="15">
        <f>D17+D21+D23+D22</f>
        <v>13206.697</v>
      </c>
      <c r="E16" s="29">
        <f t="shared" si="0"/>
        <v>37.521903668747314</v>
      </c>
    </row>
    <row r="17" spans="1:5" s="12" customFormat="1" ht="47.25" x14ac:dyDescent="0.2">
      <c r="A17" s="9" t="s">
        <v>2</v>
      </c>
      <c r="B17" s="8" t="s">
        <v>3</v>
      </c>
      <c r="C17" s="6">
        <v>9829.1</v>
      </c>
      <c r="D17" s="6">
        <v>3673.462</v>
      </c>
      <c r="E17" s="31">
        <f t="shared" si="0"/>
        <v>37.373330213346087</v>
      </c>
    </row>
    <row r="18" spans="1:5" s="12" customFormat="1" ht="63" x14ac:dyDescent="0.2">
      <c r="A18" s="9" t="s">
        <v>4</v>
      </c>
      <c r="B18" s="8" t="s">
        <v>5</v>
      </c>
      <c r="C18" s="6">
        <v>4355.8720000000003</v>
      </c>
      <c r="D18" s="6">
        <v>1204.7550000000001</v>
      </c>
      <c r="E18" s="31">
        <f t="shared" si="0"/>
        <v>27.658181874949495</v>
      </c>
    </row>
    <row r="19" spans="1:5" s="12" customFormat="1" ht="78.75" x14ac:dyDescent="0.2">
      <c r="A19" s="9" t="s">
        <v>6</v>
      </c>
      <c r="B19" s="7" t="s">
        <v>7</v>
      </c>
      <c r="C19" s="6">
        <v>5473.2269999999999</v>
      </c>
      <c r="D19" s="6">
        <v>2651.8780000000002</v>
      </c>
      <c r="E19" s="31">
        <f t="shared" si="0"/>
        <v>48.451818278320999</v>
      </c>
    </row>
    <row r="20" spans="1:5" s="12" customFormat="1" ht="47.25" x14ac:dyDescent="0.2">
      <c r="A20" s="9" t="s">
        <v>8</v>
      </c>
      <c r="B20" s="7" t="s">
        <v>75</v>
      </c>
      <c r="C20" s="6">
        <v>0</v>
      </c>
      <c r="D20" s="6">
        <v>-183.17099999999999</v>
      </c>
      <c r="E20" s="31">
        <v>0</v>
      </c>
    </row>
    <row r="21" spans="1:5" s="12" customFormat="1" ht="31.5" x14ac:dyDescent="0.2">
      <c r="A21" s="9" t="s">
        <v>9</v>
      </c>
      <c r="B21" s="8" t="s">
        <v>10</v>
      </c>
      <c r="C21" s="6">
        <v>8457.2999999999993</v>
      </c>
      <c r="D21" s="6">
        <v>1942.2660000000001</v>
      </c>
      <c r="E21" s="31">
        <f t="shared" si="0"/>
        <v>22.965556383242884</v>
      </c>
    </row>
    <row r="22" spans="1:5" s="12" customFormat="1" ht="31.5" x14ac:dyDescent="0.2">
      <c r="A22" s="9" t="s">
        <v>11</v>
      </c>
      <c r="B22" s="8" t="s">
        <v>12</v>
      </c>
      <c r="C22" s="6">
        <v>16910.900000000001</v>
      </c>
      <c r="D22" s="6">
        <v>7585.3440000000001</v>
      </c>
      <c r="E22" s="31">
        <f t="shared" si="0"/>
        <v>44.854762313064349</v>
      </c>
    </row>
    <row r="23" spans="1:5" s="12" customFormat="1" ht="47.25" x14ac:dyDescent="0.2">
      <c r="A23" s="9" t="s">
        <v>13</v>
      </c>
      <c r="B23" s="8" t="s">
        <v>14</v>
      </c>
      <c r="C23" s="6">
        <v>0</v>
      </c>
      <c r="D23" s="6">
        <v>5.625</v>
      </c>
      <c r="E23" s="31">
        <v>0</v>
      </c>
    </row>
    <row r="24" spans="1:5" s="11" customFormat="1" ht="15.75" x14ac:dyDescent="0.2">
      <c r="A24" s="10" t="s">
        <v>56</v>
      </c>
      <c r="B24" s="10" t="s">
        <v>57</v>
      </c>
      <c r="C24" s="15">
        <f>C25</f>
        <v>14893.5</v>
      </c>
      <c r="D24" s="15">
        <f>D25</f>
        <v>1325.027</v>
      </c>
      <c r="E24" s="29">
        <f t="shared" si="0"/>
        <v>8.8966797596266822</v>
      </c>
    </row>
    <row r="25" spans="1:5" s="12" customFormat="1" ht="15.75" x14ac:dyDescent="0.2">
      <c r="A25" s="9" t="s">
        <v>16</v>
      </c>
      <c r="B25" s="9" t="s">
        <v>17</v>
      </c>
      <c r="C25" s="6">
        <v>14893.5</v>
      </c>
      <c r="D25" s="6">
        <v>1325.027</v>
      </c>
      <c r="E25" s="31">
        <f t="shared" si="0"/>
        <v>8.8966797596266822</v>
      </c>
    </row>
    <row r="26" spans="1:5" s="11" customFormat="1" ht="15.75" x14ac:dyDescent="0.2">
      <c r="A26" s="10" t="s">
        <v>54</v>
      </c>
      <c r="B26" s="10" t="s">
        <v>55</v>
      </c>
      <c r="C26" s="15">
        <f>C27+C28</f>
        <v>2861.1</v>
      </c>
      <c r="D26" s="15">
        <f>D27+D28</f>
        <v>628.04200000000003</v>
      </c>
      <c r="E26" s="29">
        <f t="shared" si="0"/>
        <v>21.951067771136977</v>
      </c>
    </row>
    <row r="27" spans="1:5" s="12" customFormat="1" ht="78.75" x14ac:dyDescent="0.2">
      <c r="A27" s="9" t="s">
        <v>18</v>
      </c>
      <c r="B27" s="8" t="s">
        <v>19</v>
      </c>
      <c r="C27" s="6">
        <v>2841.1</v>
      </c>
      <c r="D27" s="6">
        <v>608.04200000000003</v>
      </c>
      <c r="E27" s="31">
        <f t="shared" si="0"/>
        <v>21.401640209777906</v>
      </c>
    </row>
    <row r="28" spans="1:5" s="12" customFormat="1" ht="47.25" x14ac:dyDescent="0.2">
      <c r="A28" s="18" t="s">
        <v>99</v>
      </c>
      <c r="B28" s="17" t="s">
        <v>100</v>
      </c>
      <c r="C28" s="6">
        <v>20</v>
      </c>
      <c r="D28" s="6">
        <v>20</v>
      </c>
      <c r="E28" s="31">
        <f t="shared" si="0"/>
        <v>100</v>
      </c>
    </row>
    <row r="29" spans="1:5" s="11" customFormat="1" ht="15.75" x14ac:dyDescent="0.2">
      <c r="A29" s="10"/>
      <c r="B29" s="10" t="s">
        <v>53</v>
      </c>
      <c r="C29" s="15">
        <f>C30+C36+C38+C44+C45+C40</f>
        <v>48315.3</v>
      </c>
      <c r="D29" s="15">
        <f>D30+D36+D38+D40+D44+D45</f>
        <v>11576.359</v>
      </c>
      <c r="E29" s="29">
        <f t="shared" si="0"/>
        <v>23.960027154959192</v>
      </c>
    </row>
    <row r="30" spans="1:5" s="11" customFormat="1" ht="91.5" customHeight="1" x14ac:dyDescent="0.2">
      <c r="A30" s="10" t="s">
        <v>52</v>
      </c>
      <c r="B30" s="5" t="s">
        <v>38</v>
      </c>
      <c r="C30" s="15">
        <f>C31+C33+C34+C35+C32</f>
        <v>43932.4</v>
      </c>
      <c r="D30" s="15">
        <f>D31+D33+D34+D35+D32</f>
        <v>10470.269</v>
      </c>
      <c r="E30" s="29">
        <f t="shared" si="0"/>
        <v>23.832681574418878</v>
      </c>
    </row>
    <row r="31" spans="1:5" s="12" customFormat="1" ht="87.75" customHeight="1" x14ac:dyDescent="0.2">
      <c r="A31" s="9" t="s">
        <v>20</v>
      </c>
      <c r="B31" s="8" t="s">
        <v>21</v>
      </c>
      <c r="C31" s="6">
        <v>4</v>
      </c>
      <c r="D31" s="6">
        <v>0</v>
      </c>
      <c r="E31" s="31">
        <f t="shared" si="0"/>
        <v>0</v>
      </c>
    </row>
    <row r="32" spans="1:5" s="12" customFormat="1" ht="168.75" customHeight="1" x14ac:dyDescent="0.2">
      <c r="A32" s="18" t="s">
        <v>133</v>
      </c>
      <c r="B32" s="17" t="s">
        <v>134</v>
      </c>
      <c r="C32" s="6">
        <v>41674</v>
      </c>
      <c r="D32" s="6">
        <v>10261.179</v>
      </c>
      <c r="E32" s="31">
        <v>0</v>
      </c>
    </row>
    <row r="33" spans="1:9" s="12" customFormat="1" ht="165" customHeight="1" x14ac:dyDescent="0.2">
      <c r="A33" s="9" t="s">
        <v>22</v>
      </c>
      <c r="B33" s="8" t="s">
        <v>23</v>
      </c>
      <c r="C33" s="6">
        <v>2234.8000000000002</v>
      </c>
      <c r="D33" s="6">
        <v>204</v>
      </c>
      <c r="E33" s="31">
        <f t="shared" si="0"/>
        <v>9.1283336316448889</v>
      </c>
    </row>
    <row r="34" spans="1:9" s="12" customFormat="1" ht="141.75" x14ac:dyDescent="0.2">
      <c r="A34" s="9" t="s">
        <v>24</v>
      </c>
      <c r="B34" s="8" t="s">
        <v>25</v>
      </c>
      <c r="C34" s="6">
        <v>19.600000000000001</v>
      </c>
      <c r="D34" s="6">
        <v>5.09</v>
      </c>
      <c r="E34" s="31">
        <f t="shared" si="0"/>
        <v>25.969387755102037</v>
      </c>
    </row>
    <row r="35" spans="1:9" s="12" customFormat="1" ht="94.5" hidden="1" x14ac:dyDescent="0.2">
      <c r="A35" s="9" t="s">
        <v>26</v>
      </c>
      <c r="B35" s="7" t="s">
        <v>27</v>
      </c>
      <c r="C35" s="6">
        <v>0</v>
      </c>
      <c r="D35" s="6">
        <v>0</v>
      </c>
      <c r="E35" s="29">
        <v>0</v>
      </c>
    </row>
    <row r="36" spans="1:9" s="11" customFormat="1" ht="31.5" x14ac:dyDescent="0.2">
      <c r="A36" s="10" t="s">
        <v>50</v>
      </c>
      <c r="B36" s="2" t="s">
        <v>51</v>
      </c>
      <c r="C36" s="15">
        <f>C37</f>
        <v>1182.5999999999999</v>
      </c>
      <c r="D36" s="15">
        <f>D37</f>
        <v>190.84200000000001</v>
      </c>
      <c r="E36" s="29">
        <f t="shared" si="0"/>
        <v>16.137493658041606</v>
      </c>
    </row>
    <row r="37" spans="1:9" s="12" customFormat="1" ht="31.5" x14ac:dyDescent="0.2">
      <c r="A37" s="9" t="s">
        <v>28</v>
      </c>
      <c r="B37" s="8" t="s">
        <v>29</v>
      </c>
      <c r="C37" s="6">
        <v>1182.5999999999999</v>
      </c>
      <c r="D37" s="6">
        <v>190.84200000000001</v>
      </c>
      <c r="E37" s="31">
        <f t="shared" si="0"/>
        <v>16.137493658041606</v>
      </c>
    </row>
    <row r="38" spans="1:9" s="11" customFormat="1" ht="0.75" hidden="1" customHeight="1" x14ac:dyDescent="0.2">
      <c r="A38" s="10" t="s">
        <v>77</v>
      </c>
      <c r="B38" s="2" t="s">
        <v>82</v>
      </c>
      <c r="C38" s="15">
        <v>0</v>
      </c>
      <c r="D38" s="15">
        <v>0</v>
      </c>
      <c r="E38" s="29">
        <v>0</v>
      </c>
    </row>
    <row r="39" spans="1:9" s="12" customFormat="1" ht="47.25" hidden="1" x14ac:dyDescent="0.2">
      <c r="A39" s="18" t="s">
        <v>76</v>
      </c>
      <c r="B39" s="17" t="s">
        <v>81</v>
      </c>
      <c r="C39" s="6">
        <v>0</v>
      </c>
      <c r="D39" s="6">
        <v>0</v>
      </c>
      <c r="E39" s="29">
        <v>0</v>
      </c>
    </row>
    <row r="40" spans="1:9" s="11" customFormat="1" ht="47.25" x14ac:dyDescent="0.2">
      <c r="A40" s="10" t="s">
        <v>121</v>
      </c>
      <c r="B40" s="2" t="s">
        <v>49</v>
      </c>
      <c r="C40" s="15">
        <f>C41+C42+C43</f>
        <v>467.4</v>
      </c>
      <c r="D40" s="15">
        <f>D41+D42+D43</f>
        <v>488.89</v>
      </c>
      <c r="E40" s="29">
        <f t="shared" si="0"/>
        <v>104.59777492511768</v>
      </c>
    </row>
    <row r="41" spans="1:9" s="12" customFormat="1" ht="173.25" hidden="1" x14ac:dyDescent="0.2">
      <c r="A41" s="18" t="s">
        <v>84</v>
      </c>
      <c r="B41" s="17" t="s">
        <v>85</v>
      </c>
      <c r="C41" s="25">
        <v>0</v>
      </c>
      <c r="D41" s="6">
        <v>0</v>
      </c>
      <c r="E41" s="29">
        <v>0</v>
      </c>
    </row>
    <row r="42" spans="1:9" s="26" customFormat="1" ht="173.25" x14ac:dyDescent="0.2">
      <c r="A42" s="33" t="s">
        <v>126</v>
      </c>
      <c r="B42" s="34" t="s">
        <v>127</v>
      </c>
      <c r="C42" s="35">
        <v>223.8</v>
      </c>
      <c r="D42" s="35">
        <v>183.75</v>
      </c>
      <c r="E42" s="31">
        <f t="shared" ref="E42" si="1">D42/C42*100</f>
        <v>82.10455764075067</v>
      </c>
      <c r="F42" s="21"/>
      <c r="G42" s="21"/>
      <c r="H42" s="21"/>
      <c r="I42" s="21"/>
    </row>
    <row r="43" spans="1:9" s="12" customFormat="1" ht="126" x14ac:dyDescent="0.2">
      <c r="A43" s="18" t="s">
        <v>135</v>
      </c>
      <c r="B43" s="17" t="s">
        <v>136</v>
      </c>
      <c r="C43" s="6">
        <v>243.6</v>
      </c>
      <c r="D43" s="6">
        <v>305.14</v>
      </c>
      <c r="E43" s="31">
        <v>0</v>
      </c>
      <c r="F43" s="11"/>
      <c r="G43" s="11"/>
      <c r="H43" s="11"/>
      <c r="I43" s="11"/>
    </row>
    <row r="44" spans="1:9" s="11" customFormat="1" ht="31.5" x14ac:dyDescent="0.2">
      <c r="A44" s="10" t="s">
        <v>47</v>
      </c>
      <c r="B44" s="2" t="s">
        <v>48</v>
      </c>
      <c r="C44" s="15">
        <v>2582.9</v>
      </c>
      <c r="D44" s="15">
        <v>423.83800000000002</v>
      </c>
      <c r="E44" s="29">
        <f t="shared" si="0"/>
        <v>16.409384800030974</v>
      </c>
    </row>
    <row r="45" spans="1:9" s="11" customFormat="1" ht="15.75" x14ac:dyDescent="0.2">
      <c r="A45" s="10" t="s">
        <v>102</v>
      </c>
      <c r="B45" s="10" t="s">
        <v>46</v>
      </c>
      <c r="C45" s="15">
        <f>C46+C47</f>
        <v>150</v>
      </c>
      <c r="D45" s="15">
        <f>D46+D47</f>
        <v>2.52</v>
      </c>
      <c r="E45" s="29">
        <f t="shared" si="0"/>
        <v>1.68</v>
      </c>
      <c r="F45" s="12"/>
      <c r="G45" s="12"/>
      <c r="H45" s="12"/>
      <c r="I45" s="12"/>
    </row>
    <row r="46" spans="1:9" s="12" customFormat="1" ht="15.75" x14ac:dyDescent="0.2">
      <c r="A46" s="9" t="s">
        <v>30</v>
      </c>
      <c r="B46" s="9" t="s">
        <v>78</v>
      </c>
      <c r="C46" s="6" t="s">
        <v>15</v>
      </c>
      <c r="D46" s="6">
        <v>0</v>
      </c>
      <c r="E46" s="31">
        <v>0</v>
      </c>
      <c r="F46"/>
      <c r="G46"/>
      <c r="H46"/>
      <c r="I46"/>
    </row>
    <row r="47" spans="1:9" ht="15.75" x14ac:dyDescent="0.2">
      <c r="A47" s="18" t="s">
        <v>101</v>
      </c>
      <c r="B47" s="3" t="s">
        <v>46</v>
      </c>
      <c r="C47" s="6">
        <v>150</v>
      </c>
      <c r="D47" s="6">
        <v>2.52</v>
      </c>
      <c r="E47" s="31">
        <f t="shared" si="0"/>
        <v>1.68</v>
      </c>
      <c r="F47" s="11"/>
      <c r="G47" s="11"/>
      <c r="H47" s="11"/>
      <c r="I47" s="11"/>
    </row>
    <row r="48" spans="1:9" s="11" customFormat="1" ht="31.5" x14ac:dyDescent="0.2">
      <c r="A48" s="10" t="s">
        <v>104</v>
      </c>
      <c r="B48" s="2" t="s">
        <v>45</v>
      </c>
      <c r="C48" s="15">
        <f>C49+C53+C62+C68+C71+C76</f>
        <v>379980.67099999997</v>
      </c>
      <c r="D48" s="15">
        <f>D49+D53+D62+D68+D71+D76+D73</f>
        <v>104583.77099999998</v>
      </c>
      <c r="E48" s="29">
        <f t="shared" si="0"/>
        <v>27.523445001759043</v>
      </c>
    </row>
    <row r="49" spans="1:9" s="11" customFormat="1" ht="47.25" x14ac:dyDescent="0.2">
      <c r="A49" s="10" t="s">
        <v>105</v>
      </c>
      <c r="B49" s="14" t="s">
        <v>44</v>
      </c>
      <c r="C49" s="15">
        <f>C50+C51</f>
        <v>122469</v>
      </c>
      <c r="D49" s="15">
        <f>D50+D51</f>
        <v>30617.25</v>
      </c>
      <c r="E49" s="29">
        <f t="shared" si="0"/>
        <v>25</v>
      </c>
      <c r="F49" s="12"/>
      <c r="G49" s="12"/>
      <c r="H49" s="12"/>
      <c r="I49" s="12"/>
    </row>
    <row r="50" spans="1:9" s="12" customFormat="1" ht="46.5" customHeight="1" x14ac:dyDescent="0.2">
      <c r="A50" s="18" t="s">
        <v>103</v>
      </c>
      <c r="B50" s="17" t="s">
        <v>32</v>
      </c>
      <c r="C50" s="6">
        <v>110469</v>
      </c>
      <c r="D50" s="6">
        <v>27617.25</v>
      </c>
      <c r="E50" s="31">
        <f t="shared" ref="E50:E51" si="2">D50/C50*100</f>
        <v>25</v>
      </c>
    </row>
    <row r="51" spans="1:9" s="12" customFormat="1" ht="81" customHeight="1" x14ac:dyDescent="0.2">
      <c r="A51" s="18" t="s">
        <v>139</v>
      </c>
      <c r="B51" s="17" t="s">
        <v>140</v>
      </c>
      <c r="C51" s="6">
        <v>12000</v>
      </c>
      <c r="D51" s="6">
        <v>3000</v>
      </c>
      <c r="E51" s="31">
        <f t="shared" si="2"/>
        <v>25</v>
      </c>
    </row>
    <row r="52" spans="1:9" s="12" customFormat="1" ht="60.75" hidden="1" customHeight="1" x14ac:dyDescent="0.2">
      <c r="A52" s="18" t="s">
        <v>31</v>
      </c>
      <c r="B52" s="17" t="s">
        <v>83</v>
      </c>
      <c r="C52" s="6"/>
      <c r="D52" s="6">
        <v>0</v>
      </c>
      <c r="E52" s="31">
        <v>0</v>
      </c>
      <c r="F52" s="11"/>
      <c r="G52" s="11"/>
      <c r="H52" s="11"/>
      <c r="I52" s="11"/>
    </row>
    <row r="53" spans="1:9" s="11" customFormat="1" ht="47.25" x14ac:dyDescent="0.2">
      <c r="A53" s="10" t="s">
        <v>130</v>
      </c>
      <c r="B53" s="2" t="s">
        <v>86</v>
      </c>
      <c r="C53" s="15">
        <f>C54+C55+C56+C59+C60+C61</f>
        <v>10744.931</v>
      </c>
      <c r="D53" s="15">
        <f>D54+D55+D56+D59+D60+D61</f>
        <v>0</v>
      </c>
      <c r="E53" s="29">
        <f t="shared" si="0"/>
        <v>0</v>
      </c>
      <c r="F53" s="12"/>
      <c r="G53" s="12"/>
      <c r="H53" s="12"/>
      <c r="I53" s="12"/>
    </row>
    <row r="54" spans="1:9" s="12" customFormat="1" ht="63" x14ac:dyDescent="0.2">
      <c r="A54" s="18" t="s">
        <v>106</v>
      </c>
      <c r="B54" s="17" t="s">
        <v>87</v>
      </c>
      <c r="C54" s="6">
        <v>1570.6759999999999</v>
      </c>
      <c r="D54" s="6">
        <v>0</v>
      </c>
      <c r="E54" s="31">
        <f t="shared" si="0"/>
        <v>0</v>
      </c>
    </row>
    <row r="55" spans="1:9" s="12" customFormat="1" ht="94.5" x14ac:dyDescent="0.2">
      <c r="A55" s="18" t="s">
        <v>107</v>
      </c>
      <c r="B55" s="17" t="s">
        <v>108</v>
      </c>
      <c r="C55" s="6">
        <v>111.111</v>
      </c>
      <c r="D55" s="6">
        <v>0</v>
      </c>
      <c r="E55" s="31">
        <v>0</v>
      </c>
    </row>
    <row r="56" spans="1:9" s="12" customFormat="1" ht="110.25" x14ac:dyDescent="0.2">
      <c r="A56" s="18" t="s">
        <v>109</v>
      </c>
      <c r="B56" s="17" t="s">
        <v>110</v>
      </c>
      <c r="C56" s="6">
        <v>1744.37</v>
      </c>
      <c r="D56" s="6">
        <v>0</v>
      </c>
      <c r="E56" s="31">
        <v>0</v>
      </c>
    </row>
    <row r="57" spans="1:9" s="12" customFormat="1" ht="17.25" hidden="1" customHeight="1" x14ac:dyDescent="0.2">
      <c r="A57" s="18" t="s">
        <v>88</v>
      </c>
      <c r="B57" s="17" t="s">
        <v>89</v>
      </c>
      <c r="C57" s="6">
        <v>0</v>
      </c>
      <c r="D57" s="6">
        <v>0</v>
      </c>
      <c r="E57" s="31">
        <v>0</v>
      </c>
    </row>
    <row r="58" spans="1:9" s="12" customFormat="1" ht="110.25" hidden="1" x14ac:dyDescent="0.2">
      <c r="A58" s="18" t="s">
        <v>90</v>
      </c>
      <c r="B58" s="17" t="s">
        <v>91</v>
      </c>
      <c r="C58" s="6">
        <v>0</v>
      </c>
      <c r="D58" s="6">
        <v>0</v>
      </c>
      <c r="E58" s="31">
        <v>0</v>
      </c>
    </row>
    <row r="59" spans="1:9" s="12" customFormat="1" ht="78.75" x14ac:dyDescent="0.2">
      <c r="A59" s="18" t="s">
        <v>141</v>
      </c>
      <c r="B59" s="17" t="s">
        <v>142</v>
      </c>
      <c r="C59" s="6">
        <v>2147.11</v>
      </c>
      <c r="D59" s="6">
        <v>0</v>
      </c>
      <c r="E59" s="31">
        <v>0</v>
      </c>
    </row>
    <row r="60" spans="1:9" s="26" customFormat="1" ht="47.25" x14ac:dyDescent="0.2">
      <c r="A60" s="33" t="s">
        <v>128</v>
      </c>
      <c r="B60" s="34" t="s">
        <v>129</v>
      </c>
      <c r="C60" s="35">
        <v>171.66399999999999</v>
      </c>
      <c r="D60" s="35">
        <v>0</v>
      </c>
      <c r="E60" s="31">
        <f t="shared" ref="E60" si="3">D60/C60*100</f>
        <v>0</v>
      </c>
    </row>
    <row r="61" spans="1:9" s="26" customFormat="1" ht="31.5" x14ac:dyDescent="0.2">
      <c r="A61" s="33" t="s">
        <v>111</v>
      </c>
      <c r="B61" s="34" t="s">
        <v>92</v>
      </c>
      <c r="C61" s="35">
        <v>5000</v>
      </c>
      <c r="D61" s="35">
        <v>0</v>
      </c>
      <c r="E61" s="31">
        <f t="shared" si="0"/>
        <v>0</v>
      </c>
    </row>
    <row r="62" spans="1:9" s="11" customFormat="1" ht="47.25" x14ac:dyDescent="0.2">
      <c r="A62" s="10" t="s">
        <v>112</v>
      </c>
      <c r="B62" s="2" t="s">
        <v>43</v>
      </c>
      <c r="C62" s="15">
        <f>C63+C64+C66+C67+C65</f>
        <v>228541.19999999998</v>
      </c>
      <c r="D62" s="15">
        <f>D63+D64+D66+D67+D65</f>
        <v>55235.337999999996</v>
      </c>
      <c r="E62" s="29">
        <f t="shared" si="0"/>
        <v>24.16865667984591</v>
      </c>
      <c r="F62" s="12"/>
      <c r="G62" s="12"/>
      <c r="H62" s="12"/>
      <c r="I62" s="12"/>
    </row>
    <row r="63" spans="1:9" s="12" customFormat="1" ht="78.75" x14ac:dyDescent="0.2">
      <c r="A63" s="9" t="s">
        <v>113</v>
      </c>
      <c r="B63" s="8" t="s">
        <v>33</v>
      </c>
      <c r="C63" s="6">
        <v>650.79999999999995</v>
      </c>
      <c r="D63" s="6">
        <v>162.69999999999999</v>
      </c>
      <c r="E63" s="31">
        <f t="shared" si="0"/>
        <v>25</v>
      </c>
    </row>
    <row r="64" spans="1:9" s="12" customFormat="1" ht="78.75" x14ac:dyDescent="0.2">
      <c r="A64" s="9" t="s">
        <v>114</v>
      </c>
      <c r="B64" s="8" t="s">
        <v>34</v>
      </c>
      <c r="C64" s="6">
        <v>199852.6</v>
      </c>
      <c r="D64" s="6">
        <v>50614.33</v>
      </c>
      <c r="E64" s="31">
        <f t="shared" si="0"/>
        <v>25.325830136810829</v>
      </c>
    </row>
    <row r="65" spans="1:9" s="12" customFormat="1" ht="94.5" x14ac:dyDescent="0.2">
      <c r="A65" s="18" t="s">
        <v>116</v>
      </c>
      <c r="B65" s="17" t="s">
        <v>115</v>
      </c>
      <c r="C65" s="6">
        <v>13076.3</v>
      </c>
      <c r="D65" s="6">
        <v>4458.308</v>
      </c>
      <c r="E65" s="31">
        <f t="shared" si="0"/>
        <v>34.094568035300512</v>
      </c>
    </row>
    <row r="66" spans="1:9" s="12" customFormat="1" ht="126" customHeight="1" x14ac:dyDescent="0.2">
      <c r="A66" s="9" t="s">
        <v>117</v>
      </c>
      <c r="B66" s="8" t="s">
        <v>35</v>
      </c>
      <c r="C66" s="6">
        <v>473.6</v>
      </c>
      <c r="D66" s="6">
        <v>0</v>
      </c>
      <c r="E66" s="31">
        <f t="shared" si="0"/>
        <v>0</v>
      </c>
      <c r="F66" s="11"/>
      <c r="G66" s="11"/>
      <c r="H66" s="11"/>
      <c r="I66" s="11"/>
    </row>
    <row r="67" spans="1:9" s="12" customFormat="1" ht="141.75" x14ac:dyDescent="0.2">
      <c r="A67" s="18" t="s">
        <v>118</v>
      </c>
      <c r="B67" s="17" t="s">
        <v>35</v>
      </c>
      <c r="C67" s="6">
        <v>14487.9</v>
      </c>
      <c r="D67" s="6">
        <v>0</v>
      </c>
      <c r="E67" s="31">
        <f t="shared" si="0"/>
        <v>0</v>
      </c>
    </row>
    <row r="68" spans="1:9" s="11" customFormat="1" ht="31.5" x14ac:dyDescent="0.2">
      <c r="A68" s="10" t="s">
        <v>119</v>
      </c>
      <c r="B68" s="13" t="s">
        <v>42</v>
      </c>
      <c r="C68" s="15">
        <f>C69+C70</f>
        <v>18225.54</v>
      </c>
      <c r="D68" s="15">
        <f>D69+D70</f>
        <v>16738.21</v>
      </c>
      <c r="E68" s="29">
        <f t="shared" si="0"/>
        <v>91.839309013614951</v>
      </c>
      <c r="F68"/>
      <c r="G68"/>
      <c r="H68"/>
      <c r="I68"/>
    </row>
    <row r="69" spans="1:9" s="12" customFormat="1" ht="126" x14ac:dyDescent="0.2">
      <c r="A69" s="9" t="s">
        <v>120</v>
      </c>
      <c r="B69" s="8" t="s">
        <v>36</v>
      </c>
      <c r="C69" s="6">
        <v>1573.13</v>
      </c>
      <c r="D69" s="6">
        <v>85.8</v>
      </c>
      <c r="E69" s="31">
        <f t="shared" si="0"/>
        <v>5.4540947029171134</v>
      </c>
      <c r="F69" s="11"/>
      <c r="G69" s="11"/>
      <c r="H69" s="11"/>
      <c r="I69" s="11"/>
    </row>
    <row r="70" spans="1:9" ht="15.75" x14ac:dyDescent="0.2">
      <c r="A70" s="3" t="s">
        <v>143</v>
      </c>
      <c r="B70" s="4" t="s">
        <v>144</v>
      </c>
      <c r="C70" s="6">
        <v>16652.41</v>
      </c>
      <c r="D70" s="6">
        <v>16652.41</v>
      </c>
      <c r="E70" s="31">
        <f t="shared" si="0"/>
        <v>100</v>
      </c>
      <c r="F70" s="12"/>
      <c r="G70" s="12"/>
      <c r="H70" s="12"/>
      <c r="I70" s="12"/>
    </row>
    <row r="71" spans="1:9" s="11" customFormat="1" ht="0.75" customHeight="1" x14ac:dyDescent="0.2">
      <c r="A71" s="10" t="s">
        <v>93</v>
      </c>
      <c r="B71" s="2" t="s">
        <v>94</v>
      </c>
      <c r="C71" s="15">
        <f>C72</f>
        <v>0</v>
      </c>
      <c r="D71" s="15">
        <v>0</v>
      </c>
      <c r="E71" s="29">
        <v>0</v>
      </c>
      <c r="F71" s="21"/>
      <c r="G71" s="21"/>
      <c r="H71" s="21"/>
      <c r="I71" s="21"/>
    </row>
    <row r="72" spans="1:9" s="12" customFormat="1" ht="113.25" hidden="1" customHeight="1" x14ac:dyDescent="0.2">
      <c r="A72" s="18" t="s">
        <v>95</v>
      </c>
      <c r="B72" s="17" t="s">
        <v>96</v>
      </c>
      <c r="C72" s="6">
        <v>0</v>
      </c>
      <c r="D72" s="6">
        <v>0</v>
      </c>
      <c r="E72" s="29">
        <v>0</v>
      </c>
      <c r="F72" s="26"/>
      <c r="G72" s="26"/>
      <c r="H72" s="26"/>
      <c r="I72" s="26"/>
    </row>
    <row r="73" spans="1:9" s="12" customFormat="1" ht="113.25" customHeight="1" x14ac:dyDescent="0.2">
      <c r="A73" s="10" t="s">
        <v>145</v>
      </c>
      <c r="B73" s="2" t="s">
        <v>146</v>
      </c>
      <c r="C73" s="15">
        <v>0</v>
      </c>
      <c r="D73" s="15">
        <v>2000</v>
      </c>
      <c r="E73" s="29">
        <v>0</v>
      </c>
      <c r="F73" s="26"/>
      <c r="G73" s="26"/>
      <c r="H73" s="26"/>
      <c r="I73" s="26"/>
    </row>
    <row r="74" spans="1:9" s="12" customFormat="1" ht="113.25" customHeight="1" x14ac:dyDescent="0.2">
      <c r="A74" s="10" t="s">
        <v>93</v>
      </c>
      <c r="B74" s="2" t="s">
        <v>125</v>
      </c>
      <c r="C74" s="6">
        <v>0</v>
      </c>
      <c r="D74" s="6">
        <v>0</v>
      </c>
      <c r="E74" s="29">
        <v>0</v>
      </c>
      <c r="F74" s="26"/>
      <c r="G74" s="26"/>
      <c r="H74" s="26"/>
      <c r="I74" s="26"/>
    </row>
    <row r="75" spans="1:9" s="12" customFormat="1" ht="113.25" customHeight="1" x14ac:dyDescent="0.2">
      <c r="A75" s="18" t="s">
        <v>123</v>
      </c>
      <c r="B75" s="17" t="s">
        <v>124</v>
      </c>
      <c r="C75" s="6">
        <v>0</v>
      </c>
      <c r="D75" s="6">
        <v>0</v>
      </c>
      <c r="E75" s="31">
        <v>0</v>
      </c>
      <c r="F75" s="26"/>
      <c r="G75" s="26"/>
      <c r="H75" s="26"/>
      <c r="I75" s="26"/>
    </row>
    <row r="76" spans="1:9" s="11" customFormat="1" ht="78.75" x14ac:dyDescent="0.2">
      <c r="A76" s="10" t="s">
        <v>39</v>
      </c>
      <c r="B76" s="2" t="s">
        <v>40</v>
      </c>
      <c r="C76" s="15">
        <v>0</v>
      </c>
      <c r="D76" s="15">
        <f>D77</f>
        <v>-7.0270000000000001</v>
      </c>
      <c r="E76" s="29">
        <v>0</v>
      </c>
      <c r="F76" s="21"/>
      <c r="G76" s="21"/>
      <c r="H76" s="21"/>
      <c r="I76" s="21"/>
    </row>
    <row r="77" spans="1:9" s="12" customFormat="1" ht="78.75" x14ac:dyDescent="0.2">
      <c r="A77" s="9" t="s">
        <v>131</v>
      </c>
      <c r="B77" s="8" t="s">
        <v>37</v>
      </c>
      <c r="C77" s="6">
        <v>0</v>
      </c>
      <c r="D77" s="6">
        <v>-7.0270000000000001</v>
      </c>
      <c r="E77" s="31">
        <v>0</v>
      </c>
      <c r="F77"/>
      <c r="G77"/>
      <c r="H77"/>
      <c r="I77"/>
    </row>
    <row r="78" spans="1:9" s="21" customFormat="1" ht="15.75" x14ac:dyDescent="0.2">
      <c r="A78" s="19"/>
      <c r="B78" s="19" t="s">
        <v>41</v>
      </c>
      <c r="C78" s="20">
        <f>C6+C48</f>
        <v>526296.3459999999</v>
      </c>
      <c r="D78" s="20">
        <f>D6+D48</f>
        <v>140725.32699999999</v>
      </c>
      <c r="E78" s="29">
        <f t="shared" si="0"/>
        <v>26.738799930790325</v>
      </c>
      <c r="F78"/>
      <c r="G78"/>
      <c r="H78"/>
      <c r="I78"/>
    </row>
    <row r="79" spans="1:9" x14ac:dyDescent="0.2">
      <c r="C79" s="12"/>
    </row>
    <row r="81" spans="1:5" x14ac:dyDescent="0.2">
      <c r="A81" s="24"/>
      <c r="E81" s="23"/>
    </row>
    <row r="82" spans="1:5" x14ac:dyDescent="0.2">
      <c r="A82" s="1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0866141732283472" right="0.70866141732283472" top="0.35433070866141736" bottom="0.35433070866141736" header="0.31496062992125984" footer="0.31496062992125984"/>
  <pageSetup paperSize="9" scale="78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</cp:lastModifiedBy>
  <cp:lastPrinted>2017-09-28T07:19:29Z</cp:lastPrinted>
  <dcterms:created xsi:type="dcterms:W3CDTF">2013-06-04T12:46:23Z</dcterms:created>
  <dcterms:modified xsi:type="dcterms:W3CDTF">2018-05-03T06:35:06Z</dcterms:modified>
</cp:coreProperties>
</file>