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Лист1!$A$1:$H$59</definedName>
  </definedNames>
  <calcPr calcId="145621"/>
</workbook>
</file>

<file path=xl/calcChain.xml><?xml version="1.0" encoding="utf-8"?>
<calcChain xmlns="http://schemas.openxmlformats.org/spreadsheetml/2006/main">
  <c r="H42" i="2" l="1"/>
  <c r="G40" i="2"/>
  <c r="G41" i="2"/>
  <c r="G42" i="2"/>
  <c r="F39" i="2"/>
  <c r="G39" i="2" s="1"/>
  <c r="E39" i="2"/>
  <c r="H39" i="2" s="1"/>
  <c r="G30" i="2"/>
  <c r="G31" i="2"/>
  <c r="G32" i="2"/>
  <c r="H31" i="2"/>
  <c r="H32" i="2"/>
  <c r="H28" i="2"/>
  <c r="H27" i="2"/>
  <c r="F29" i="2"/>
  <c r="E29" i="2"/>
  <c r="G29" i="2" l="1"/>
  <c r="H29" i="2"/>
  <c r="F23" i="2" l="1"/>
  <c r="H26" i="2"/>
  <c r="G25" i="2"/>
  <c r="G26" i="2"/>
  <c r="E23" i="2"/>
  <c r="E53" i="2" l="1"/>
  <c r="E6" i="2"/>
  <c r="F33" i="2" l="1"/>
  <c r="E33" i="2"/>
  <c r="F53" i="2" l="1"/>
  <c r="F50" i="2" l="1"/>
  <c r="E50" i="2"/>
  <c r="H51" i="2"/>
  <c r="G51" i="2"/>
  <c r="G53" i="2" l="1"/>
  <c r="H53" i="2"/>
  <c r="H54" i="2"/>
  <c r="G54" i="2"/>
  <c r="H49" i="2"/>
  <c r="H50" i="2"/>
  <c r="H52" i="2"/>
  <c r="G49" i="2"/>
  <c r="G50" i="2"/>
  <c r="G52" i="2"/>
  <c r="H17" i="2"/>
  <c r="H15" i="2"/>
  <c r="H16" i="2"/>
  <c r="H18" i="2"/>
  <c r="F14" i="2"/>
  <c r="E14" i="2"/>
  <c r="H14" i="2" l="1"/>
  <c r="G14" i="2"/>
  <c r="G17" i="2" l="1"/>
  <c r="H33" i="2" l="1"/>
  <c r="G47" i="2"/>
  <c r="G46" i="2"/>
  <c r="G45" i="2"/>
  <c r="G44" i="2"/>
  <c r="G38" i="2"/>
  <c r="G37" i="2"/>
  <c r="G36" i="2"/>
  <c r="G34" i="2"/>
  <c r="G28" i="2"/>
  <c r="G24" i="2"/>
  <c r="G22" i="2"/>
  <c r="G20" i="2"/>
  <c r="G18" i="2"/>
  <c r="G16" i="2"/>
  <c r="G15" i="2"/>
  <c r="G13" i="2"/>
  <c r="G11" i="2"/>
  <c r="G9" i="2"/>
  <c r="G7" i="2"/>
  <c r="H47" i="2"/>
  <c r="H45" i="2"/>
  <c r="H44" i="2"/>
  <c r="H37" i="2"/>
  <c r="H36" i="2"/>
  <c r="H34" i="2"/>
  <c r="H22" i="2"/>
  <c r="H20" i="2"/>
  <c r="H13" i="2"/>
  <c r="H11" i="2"/>
  <c r="H9" i="2"/>
  <c r="H7" i="2"/>
  <c r="F48" i="2"/>
  <c r="F43" i="2"/>
  <c r="F35" i="2"/>
  <c r="F27" i="2"/>
  <c r="F21" i="2"/>
  <c r="F19" i="2"/>
  <c r="F12" i="2"/>
  <c r="F10" i="2"/>
  <c r="F8" i="2"/>
  <c r="F6" i="2"/>
  <c r="F55" i="2" l="1"/>
  <c r="G33" i="2"/>
  <c r="E48" i="2"/>
  <c r="E21" i="2"/>
  <c r="G21" i="2" s="1"/>
  <c r="E19" i="2"/>
  <c r="H19" i="2" s="1"/>
  <c r="E12" i="2"/>
  <c r="G12" i="2" s="1"/>
  <c r="E10" i="2"/>
  <c r="H10" i="2" s="1"/>
  <c r="E8" i="2"/>
  <c r="G6" i="2"/>
  <c r="H48" i="2" l="1"/>
  <c r="G23" i="2"/>
  <c r="G48" i="2"/>
  <c r="H8" i="2"/>
  <c r="G19" i="2"/>
  <c r="H23" i="2"/>
  <c r="H21" i="2"/>
  <c r="G8" i="2"/>
  <c r="H6" i="2"/>
  <c r="H12" i="2"/>
  <c r="G10" i="2"/>
  <c r="E43" i="2"/>
  <c r="E55" i="2" s="1"/>
  <c r="E35" i="2"/>
  <c r="E27" i="2"/>
  <c r="G55" i="2" l="1"/>
  <c r="H55" i="2"/>
  <c r="G27" i="2"/>
  <c r="G35" i="2"/>
  <c r="H35" i="2"/>
  <c r="H43" i="2"/>
  <c r="G43" i="2"/>
</calcChain>
</file>

<file path=xl/sharedStrings.xml><?xml version="1.0" encoding="utf-8"?>
<sst xmlns="http://schemas.openxmlformats.org/spreadsheetml/2006/main" count="80" uniqueCount="56">
  <si>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</si>
  <si>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</si>
  <si>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</si>
  <si>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</si>
  <si>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</si>
  <si>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</si>
  <si>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</si>
  <si>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</si>
  <si>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</si>
  <si>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</si>
  <si>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</si>
  <si>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</si>
  <si>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</si>
  <si>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</si>
  <si>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</si>
  <si>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</si>
  <si>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</si>
  <si>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</si>
  <si>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</si>
  <si>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</si>
  <si>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</si>
  <si>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</si>
  <si>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</si>
  <si>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</si>
  <si>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</si>
  <si>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</si>
  <si>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</si>
  <si>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</si>
  <si>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</si>
  <si>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</si>
  <si>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</si>
  <si>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</si>
  <si>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</si>
  <si>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</si>
  <si>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</si>
  <si>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</si>
  <si>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</si>
  <si>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</si>
  <si>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</si>
  <si>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</si>
  <si>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</si>
  <si>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</si>
  <si>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</si>
  <si>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</si>
  <si>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</si>
  <si>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</si>
  <si>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</si>
  <si>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</si>
  <si>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</si>
  <si>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Исполнение муниципальных программ  муниципального образования «Гиагинский район» с распределением бюджетных ассигнований за 1 квартал 2022 года</t>
  </si>
  <si>
    <t>Уточненный план на 01.04.2022 г.</t>
  </si>
  <si>
    <t>Фактическое исполнение на 01.04.2022 г.</t>
  </si>
  <si>
    <t>Муниципальная программа МО "Гиагинский район" "Комплексное развитие сельских территорий"</t>
  </si>
  <si>
    <t>6К00000000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</si>
  <si>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</si>
  <si>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6Т00000000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</si>
</sst>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8" zoomScaleNormal="100" workbookViewId="0">
      <selection activeCell="E55" sqref="E55:F55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64"/>
      <c r="D1" s="64"/>
      <c r="E1" s="64"/>
      <c r="F1" s="11"/>
      <c r="G1" s="59"/>
      <c r="H1" s="59"/>
      <c r="I1" s="59"/>
    </row>
    <row r="2" spans="1:9" ht="54.75" customHeight="1" x14ac:dyDescent="0.25">
      <c r="A2" s="58" t="s">
        <v>49</v>
      </c>
      <c r="B2" s="58"/>
      <c r="C2" s="58"/>
      <c r="D2" s="58"/>
      <c r="E2" s="58"/>
      <c r="F2" s="58"/>
      <c r="G2" s="58"/>
      <c r="H2" s="58"/>
    </row>
    <row r="3" spans="1:9" ht="21" customHeight="1" x14ac:dyDescent="0.25">
      <c r="A3" s="65"/>
      <c r="B3" s="65"/>
      <c r="C3" s="65"/>
      <c r="D3" s="65"/>
      <c r="E3" s="65"/>
      <c r="F3" s="13"/>
      <c r="G3" s="13"/>
      <c r="H3" s="13" t="s">
        <v>0</v>
      </c>
    </row>
    <row r="4" spans="1:9" ht="15.75" customHeight="1" x14ac:dyDescent="0.25">
      <c r="A4" s="62" t="s">
        <v>6</v>
      </c>
      <c r="B4" s="62" t="s">
        <v>1</v>
      </c>
      <c r="C4" s="62" t="s">
        <v>14</v>
      </c>
      <c r="D4" s="62" t="s">
        <v>16</v>
      </c>
      <c r="E4" s="60" t="s">
        <v>50</v>
      </c>
      <c r="F4" s="60" t="s">
        <v>51</v>
      </c>
      <c r="G4" s="60" t="s">
        <v>17</v>
      </c>
      <c r="H4" s="60" t="s">
        <v>18</v>
      </c>
    </row>
    <row r="5" spans="1:9" ht="69.75" customHeight="1" x14ac:dyDescent="0.25">
      <c r="A5" s="63"/>
      <c r="B5" s="63"/>
      <c r="C5" s="63"/>
      <c r="D5" s="63"/>
      <c r="E5" s="61"/>
      <c r="F5" s="61"/>
      <c r="G5" s="61"/>
      <c r="H5" s="61"/>
    </row>
    <row r="6" spans="1:9" ht="45" customHeight="1" x14ac:dyDescent="0.25">
      <c r="A6" s="14" t="s">
        <v>7</v>
      </c>
      <c r="B6" s="56" t="s">
        <v>34</v>
      </c>
      <c r="C6" s="57"/>
      <c r="D6" s="15" t="s">
        <v>19</v>
      </c>
      <c r="E6" s="16">
        <f>E7</f>
        <v>523569.48888999998</v>
      </c>
      <c r="F6" s="16">
        <f>F7</f>
        <v>113953.10652</v>
      </c>
      <c r="G6" s="17">
        <f>SUM(F6-E6)</f>
        <v>-409616.38237000001</v>
      </c>
      <c r="H6" s="17">
        <f>SUM(F6/E6*100)</f>
        <v>21.764657593319217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523569.48888999998</v>
      </c>
      <c r="F7" s="8">
        <v>113953.10652</v>
      </c>
      <c r="G7" s="9">
        <f t="shared" ref="G7:G47" si="0">SUM(F7-E7)</f>
        <v>-409616.38237000001</v>
      </c>
      <c r="H7" s="9">
        <f>SUM(F7/E7*100)</f>
        <v>21.764657593319217</v>
      </c>
    </row>
    <row r="8" spans="1:9" ht="42.75" customHeight="1" x14ac:dyDescent="0.25">
      <c r="A8" s="14" t="s">
        <v>8</v>
      </c>
      <c r="B8" s="56" t="s">
        <v>41</v>
      </c>
      <c r="C8" s="57"/>
      <c r="D8" s="15" t="s">
        <v>28</v>
      </c>
      <c r="E8" s="21">
        <f>E9</f>
        <v>130547.91</v>
      </c>
      <c r="F8" s="21">
        <f>F9</f>
        <v>22599.9247</v>
      </c>
      <c r="G8" s="17">
        <f t="shared" si="0"/>
        <v>-107947.9853</v>
      </c>
      <c r="H8" s="17">
        <f t="shared" ref="H8:H15" si="1">SUM(F8/E8*100)</f>
        <v>17.311594417712239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46">
        <v>130547.91</v>
      </c>
      <c r="F9" s="27">
        <v>22599.9247</v>
      </c>
      <c r="G9" s="9">
        <f t="shared" si="0"/>
        <v>-107947.9853</v>
      </c>
      <c r="H9" s="9">
        <f t="shared" si="1"/>
        <v>17.311594417712239</v>
      </c>
    </row>
    <row r="10" spans="1:9" ht="53.25" customHeight="1" x14ac:dyDescent="0.25">
      <c r="A10" s="14" t="s">
        <v>9</v>
      </c>
      <c r="B10" s="56" t="s">
        <v>48</v>
      </c>
      <c r="C10" s="57"/>
      <c r="D10" s="15" t="s">
        <v>29</v>
      </c>
      <c r="E10" s="21">
        <f>E11</f>
        <v>15</v>
      </c>
      <c r="F10" s="21">
        <f>F11</f>
        <v>0</v>
      </c>
      <c r="G10" s="17">
        <f t="shared" si="0"/>
        <v>-15</v>
      </c>
      <c r="H10" s="17">
        <f t="shared" si="1"/>
        <v>0</v>
      </c>
    </row>
    <row r="11" spans="1:9" ht="15.75" x14ac:dyDescent="0.25">
      <c r="A11" s="18"/>
      <c r="B11" s="23" t="s">
        <v>4</v>
      </c>
      <c r="C11" s="19">
        <v>908</v>
      </c>
      <c r="D11" s="20"/>
      <c r="E11" s="7">
        <v>15</v>
      </c>
      <c r="F11" s="8">
        <v>0</v>
      </c>
      <c r="G11" s="9">
        <f t="shared" si="0"/>
        <v>-15</v>
      </c>
      <c r="H11" s="9">
        <f t="shared" si="1"/>
        <v>0</v>
      </c>
    </row>
    <row r="12" spans="1:9" ht="50.25" customHeight="1" x14ac:dyDescent="0.25">
      <c r="A12" s="24">
        <v>4</v>
      </c>
      <c r="B12" s="56" t="s">
        <v>35</v>
      </c>
      <c r="C12" s="57"/>
      <c r="D12" s="15" t="s">
        <v>30</v>
      </c>
      <c r="E12" s="21">
        <f>E13</f>
        <v>13385.8</v>
      </c>
      <c r="F12" s="21">
        <f>F13</f>
        <v>3079.9136100000001</v>
      </c>
      <c r="G12" s="17">
        <f t="shared" si="0"/>
        <v>-10305.88639</v>
      </c>
      <c r="H12" s="17">
        <f t="shared" si="1"/>
        <v>23.008812398213031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13385.8</v>
      </c>
      <c r="F13" s="8">
        <v>3079.9136100000001</v>
      </c>
      <c r="G13" s="9">
        <f t="shared" si="0"/>
        <v>-10305.88639</v>
      </c>
      <c r="H13" s="9">
        <f t="shared" si="1"/>
        <v>23.008812398213031</v>
      </c>
    </row>
    <row r="14" spans="1:9" ht="54.75" customHeight="1" x14ac:dyDescent="0.25">
      <c r="A14" s="14">
        <v>5</v>
      </c>
      <c r="B14" s="54" t="s">
        <v>36</v>
      </c>
      <c r="C14" s="55"/>
      <c r="D14" s="15" t="s">
        <v>31</v>
      </c>
      <c r="E14" s="25">
        <f>E15+E16+E18+E17</f>
        <v>5608.9</v>
      </c>
      <c r="F14" s="25">
        <f>F15+F16+F18+F17</f>
        <v>485.56</v>
      </c>
      <c r="G14" s="17">
        <f>SUM(F14-E14)</f>
        <v>-5123.3399999999992</v>
      </c>
      <c r="H14" s="17">
        <f>SUM(F14/E14*100)</f>
        <v>8.6569559093583415</v>
      </c>
    </row>
    <row r="15" spans="1:9" ht="15.75" x14ac:dyDescent="0.25">
      <c r="A15" s="18"/>
      <c r="B15" s="4" t="s">
        <v>4</v>
      </c>
      <c r="C15" s="19">
        <v>908</v>
      </c>
      <c r="D15" s="20"/>
      <c r="E15" s="49">
        <v>4030</v>
      </c>
      <c r="F15" s="50">
        <v>29.92</v>
      </c>
      <c r="G15" s="9">
        <f t="shared" si="0"/>
        <v>-4000.08</v>
      </c>
      <c r="H15" s="9">
        <f t="shared" si="1"/>
        <v>0.74243176178660053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49">
        <v>15.4</v>
      </c>
      <c r="F16" s="50">
        <v>0</v>
      </c>
      <c r="G16" s="9">
        <f t="shared" si="0"/>
        <v>-15.4</v>
      </c>
      <c r="H16" s="9">
        <f t="shared" ref="H16:H48" si="2">SUM(F16/E16*100)</f>
        <v>0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/>
      <c r="F17" s="8"/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1563.5</v>
      </c>
      <c r="F18" s="8">
        <v>455.64</v>
      </c>
      <c r="G18" s="9">
        <f t="shared" si="0"/>
        <v>-1107.8600000000001</v>
      </c>
      <c r="H18" s="9">
        <f t="shared" si="2"/>
        <v>29.142308922289732</v>
      </c>
    </row>
    <row r="19" spans="1:8" ht="41.25" customHeight="1" x14ac:dyDescent="0.25">
      <c r="A19" s="24">
        <v>6</v>
      </c>
      <c r="B19" s="56" t="s">
        <v>37</v>
      </c>
      <c r="C19" s="57"/>
      <c r="D19" s="15" t="s">
        <v>20</v>
      </c>
      <c r="E19" s="21">
        <f>E20</f>
        <v>100</v>
      </c>
      <c r="F19" s="21">
        <f>F20</f>
        <v>0</v>
      </c>
      <c r="G19" s="17">
        <f t="shared" si="0"/>
        <v>-100</v>
      </c>
      <c r="H19" s="17">
        <f t="shared" si="2"/>
        <v>0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100</v>
      </c>
      <c r="F20" s="8">
        <v>0</v>
      </c>
      <c r="G20" s="9">
        <f t="shared" si="0"/>
        <v>-100</v>
      </c>
      <c r="H20" s="9">
        <f t="shared" si="2"/>
        <v>0</v>
      </c>
    </row>
    <row r="21" spans="1:8" ht="36" customHeight="1" x14ac:dyDescent="0.25">
      <c r="A21" s="24">
        <v>7</v>
      </c>
      <c r="B21" s="56" t="s">
        <v>44</v>
      </c>
      <c r="C21" s="57"/>
      <c r="D21" s="15" t="s">
        <v>21</v>
      </c>
      <c r="E21" s="21">
        <f>E22</f>
        <v>260</v>
      </c>
      <c r="F21" s="21">
        <f>F22</f>
        <v>6.4</v>
      </c>
      <c r="G21" s="17">
        <f t="shared" si="0"/>
        <v>-253.6</v>
      </c>
      <c r="H21" s="17">
        <f t="shared" si="2"/>
        <v>2.4615384615384617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260</v>
      </c>
      <c r="F22" s="27">
        <v>6.4</v>
      </c>
      <c r="G22" s="9">
        <f t="shared" si="0"/>
        <v>-253.6</v>
      </c>
      <c r="H22" s="9">
        <f t="shared" si="2"/>
        <v>2.4615384615384617</v>
      </c>
    </row>
    <row r="23" spans="1:8" ht="54.75" customHeight="1" x14ac:dyDescent="0.25">
      <c r="A23" s="24">
        <v>8</v>
      </c>
      <c r="B23" s="44" t="s">
        <v>43</v>
      </c>
      <c r="C23" s="45"/>
      <c r="D23" s="28" t="s">
        <v>22</v>
      </c>
      <c r="E23" s="21">
        <f>E24+E25+E26</f>
        <v>150</v>
      </c>
      <c r="F23" s="21">
        <f>F24+F25+F26</f>
        <v>0</v>
      </c>
      <c r="G23" s="17">
        <f t="shared" si="0"/>
        <v>-150</v>
      </c>
      <c r="H23" s="17">
        <f t="shared" si="2"/>
        <v>0</v>
      </c>
    </row>
    <row r="24" spans="1:8" ht="31.5" hidden="1" x14ac:dyDescent="0.25">
      <c r="A24" s="26"/>
      <c r="B24" s="4" t="s">
        <v>3</v>
      </c>
      <c r="C24" s="19">
        <v>902</v>
      </c>
      <c r="D24" s="6"/>
      <c r="E24" s="7">
        <v>0</v>
      </c>
      <c r="F24" s="8">
        <v>0</v>
      </c>
      <c r="G24" s="9">
        <f t="shared" si="0"/>
        <v>0</v>
      </c>
      <c r="H24" s="9">
        <v>0</v>
      </c>
    </row>
    <row r="25" spans="1:8" ht="31.5" hidden="1" x14ac:dyDescent="0.25">
      <c r="A25" s="26"/>
      <c r="B25" s="4" t="s">
        <v>2</v>
      </c>
      <c r="C25" s="19">
        <v>905</v>
      </c>
      <c r="D25" s="6"/>
      <c r="E25" s="7">
        <v>0</v>
      </c>
      <c r="F25" s="7">
        <v>0</v>
      </c>
      <c r="G25" s="9">
        <f t="shared" si="0"/>
        <v>0</v>
      </c>
      <c r="H25" s="9">
        <v>0</v>
      </c>
    </row>
    <row r="26" spans="1:8" ht="15.75" x14ac:dyDescent="0.25">
      <c r="A26" s="26"/>
      <c r="B26" s="4" t="s">
        <v>4</v>
      </c>
      <c r="C26" s="5">
        <v>908</v>
      </c>
      <c r="D26" s="6"/>
      <c r="E26" s="7">
        <v>150</v>
      </c>
      <c r="F26" s="7">
        <v>0</v>
      </c>
      <c r="G26" s="9">
        <f t="shared" si="0"/>
        <v>-150</v>
      </c>
      <c r="H26" s="9">
        <f t="shared" si="2"/>
        <v>0</v>
      </c>
    </row>
    <row r="27" spans="1:8" ht="84" customHeight="1" x14ac:dyDescent="0.25">
      <c r="A27" s="24">
        <v>9</v>
      </c>
      <c r="B27" s="56" t="s">
        <v>45</v>
      </c>
      <c r="C27" s="57"/>
      <c r="D27" s="28" t="s">
        <v>23</v>
      </c>
      <c r="E27" s="21">
        <f t="shared" ref="E27:F27" si="4">E28</f>
        <v>3728.5</v>
      </c>
      <c r="F27" s="21">
        <f t="shared" si="4"/>
        <v>442.41291999999999</v>
      </c>
      <c r="G27" s="17">
        <f t="shared" si="0"/>
        <v>-3286.0870800000002</v>
      </c>
      <c r="H27" s="17">
        <f>SUM(F27/E27*100)</f>
        <v>11.865707925439184</v>
      </c>
    </row>
    <row r="28" spans="1:8" ht="15.75" x14ac:dyDescent="0.25">
      <c r="A28" s="24"/>
      <c r="B28" s="29" t="s">
        <v>4</v>
      </c>
      <c r="C28" s="30">
        <v>908</v>
      </c>
      <c r="D28" s="6"/>
      <c r="E28" s="7">
        <v>3728.5</v>
      </c>
      <c r="F28" s="8">
        <v>442.41291999999999</v>
      </c>
      <c r="G28" s="9">
        <f t="shared" si="0"/>
        <v>-3286.0870800000002</v>
      </c>
      <c r="H28" s="9">
        <f>SUM(F28/E28*100)</f>
        <v>11.865707925439184</v>
      </c>
    </row>
    <row r="29" spans="1:8" ht="39" customHeight="1" x14ac:dyDescent="0.25">
      <c r="A29" s="24">
        <v>10</v>
      </c>
      <c r="B29" s="54" t="s">
        <v>52</v>
      </c>
      <c r="C29" s="55"/>
      <c r="D29" s="51" t="s">
        <v>53</v>
      </c>
      <c r="E29" s="52">
        <f>E30+E31+E32</f>
        <v>42765.896999999997</v>
      </c>
      <c r="F29" s="52">
        <f t="shared" ref="F29" si="5">F30+F31+F32</f>
        <v>40854.307630000003</v>
      </c>
      <c r="G29" s="17">
        <f t="shared" si="0"/>
        <v>-1911.5893699999942</v>
      </c>
      <c r="H29" s="17">
        <f t="shared" ref="H29:H32" si="6">SUM(F29/E29*100)</f>
        <v>95.530108090565719</v>
      </c>
    </row>
    <row r="30" spans="1:8" ht="31.5" hidden="1" x14ac:dyDescent="0.25">
      <c r="A30" s="24"/>
      <c r="B30" s="4" t="s">
        <v>10</v>
      </c>
      <c r="C30" s="5">
        <v>902</v>
      </c>
      <c r="D30" s="6"/>
      <c r="E30" s="7">
        <v>0</v>
      </c>
      <c r="F30" s="7">
        <v>0</v>
      </c>
      <c r="G30" s="9">
        <f t="shared" si="0"/>
        <v>0</v>
      </c>
      <c r="H30" s="9">
        <v>0</v>
      </c>
    </row>
    <row r="31" spans="1:8" ht="31.5" x14ac:dyDescent="0.25">
      <c r="A31" s="24"/>
      <c r="B31" s="4" t="s">
        <v>2</v>
      </c>
      <c r="C31" s="5">
        <v>905</v>
      </c>
      <c r="D31" s="6"/>
      <c r="E31" s="7">
        <v>40854.307999999997</v>
      </c>
      <c r="F31" s="7">
        <v>40854.307630000003</v>
      </c>
      <c r="G31" s="9">
        <f t="shared" si="0"/>
        <v>-3.6999999429099262E-4</v>
      </c>
      <c r="H31" s="9">
        <f t="shared" si="6"/>
        <v>99.999999094342769</v>
      </c>
    </row>
    <row r="32" spans="1:8" ht="15.75" x14ac:dyDescent="0.25">
      <c r="A32" s="24"/>
      <c r="B32" s="4" t="s">
        <v>11</v>
      </c>
      <c r="C32" s="19">
        <v>908</v>
      </c>
      <c r="D32" s="6"/>
      <c r="E32" s="7">
        <v>1911.5889999999999</v>
      </c>
      <c r="F32" s="7">
        <v>0</v>
      </c>
      <c r="G32" s="9">
        <f t="shared" si="0"/>
        <v>-1911.5889999999999</v>
      </c>
      <c r="H32" s="9">
        <f t="shared" si="6"/>
        <v>0</v>
      </c>
    </row>
    <row r="33" spans="1:8" ht="46.5" customHeight="1" x14ac:dyDescent="0.25">
      <c r="A33" s="24">
        <v>11</v>
      </c>
      <c r="B33" s="56" t="s">
        <v>46</v>
      </c>
      <c r="C33" s="57"/>
      <c r="D33" s="28" t="s">
        <v>24</v>
      </c>
      <c r="E33" s="21">
        <f>E34</f>
        <v>100</v>
      </c>
      <c r="F33" s="21">
        <f>F34</f>
        <v>5.97905</v>
      </c>
      <c r="G33" s="17">
        <f t="shared" si="0"/>
        <v>-94.020949999999999</v>
      </c>
      <c r="H33" s="17">
        <f t="shared" si="2"/>
        <v>5.97905</v>
      </c>
    </row>
    <row r="34" spans="1:8" ht="31.5" x14ac:dyDescent="0.25">
      <c r="A34" s="26"/>
      <c r="B34" s="4" t="s">
        <v>2</v>
      </c>
      <c r="C34" s="5">
        <v>905</v>
      </c>
      <c r="D34" s="6"/>
      <c r="E34" s="7">
        <v>100</v>
      </c>
      <c r="F34" s="8">
        <v>5.97905</v>
      </c>
      <c r="G34" s="9">
        <f t="shared" si="0"/>
        <v>-94.020949999999999</v>
      </c>
      <c r="H34" s="9">
        <f t="shared" si="2"/>
        <v>5.97905</v>
      </c>
    </row>
    <row r="35" spans="1:8" ht="43.5" customHeight="1" x14ac:dyDescent="0.25">
      <c r="A35" s="14">
        <v>12</v>
      </c>
      <c r="B35" s="56" t="s">
        <v>38</v>
      </c>
      <c r="C35" s="57"/>
      <c r="D35" s="28" t="s">
        <v>25</v>
      </c>
      <c r="E35" s="21">
        <f>E36+E37+E38</f>
        <v>306</v>
      </c>
      <c r="F35" s="21">
        <f>F36+F37+F38</f>
        <v>0</v>
      </c>
      <c r="G35" s="17">
        <f t="shared" si="0"/>
        <v>-306</v>
      </c>
      <c r="H35" s="17">
        <f t="shared" si="2"/>
        <v>0</v>
      </c>
    </row>
    <row r="36" spans="1:8" ht="28.5" customHeight="1" x14ac:dyDescent="0.25">
      <c r="A36" s="26"/>
      <c r="B36" s="4" t="s">
        <v>10</v>
      </c>
      <c r="C36" s="5">
        <v>902</v>
      </c>
      <c r="D36" s="6"/>
      <c r="E36" s="47">
        <v>10</v>
      </c>
      <c r="F36" s="48">
        <v>0</v>
      </c>
      <c r="G36" s="9">
        <f t="shared" si="0"/>
        <v>-10</v>
      </c>
      <c r="H36" s="9">
        <f t="shared" si="2"/>
        <v>0</v>
      </c>
    </row>
    <row r="37" spans="1:8" ht="30.75" customHeight="1" x14ac:dyDescent="0.25">
      <c r="A37" s="26"/>
      <c r="B37" s="4" t="s">
        <v>2</v>
      </c>
      <c r="C37" s="5">
        <v>905</v>
      </c>
      <c r="D37" s="6"/>
      <c r="E37" s="7">
        <v>296</v>
      </c>
      <c r="F37" s="8">
        <v>0</v>
      </c>
      <c r="G37" s="9">
        <f t="shared" si="0"/>
        <v>-296</v>
      </c>
      <c r="H37" s="9">
        <f t="shared" si="2"/>
        <v>0</v>
      </c>
    </row>
    <row r="38" spans="1:8" ht="15.75" x14ac:dyDescent="0.25">
      <c r="A38" s="18"/>
      <c r="B38" s="4" t="s">
        <v>11</v>
      </c>
      <c r="C38" s="19">
        <v>908</v>
      </c>
      <c r="D38" s="6"/>
      <c r="E38" s="7">
        <v>0</v>
      </c>
      <c r="F38" s="8">
        <v>0</v>
      </c>
      <c r="G38" s="9">
        <f t="shared" si="0"/>
        <v>0</v>
      </c>
      <c r="H38" s="9">
        <v>0</v>
      </c>
    </row>
    <row r="39" spans="1:8" ht="54.75" customHeight="1" x14ac:dyDescent="0.25">
      <c r="A39" s="24">
        <v>13</v>
      </c>
      <c r="B39" s="56" t="s">
        <v>54</v>
      </c>
      <c r="C39" s="57"/>
      <c r="D39" s="51" t="s">
        <v>55</v>
      </c>
      <c r="E39" s="21">
        <f>E40+E41+E42</f>
        <v>155</v>
      </c>
      <c r="F39" s="21">
        <f>F40+F41+F42</f>
        <v>0</v>
      </c>
      <c r="G39" s="9">
        <f t="shared" ref="G39:G42" si="7">SUM(F39-E39)</f>
        <v>-155</v>
      </c>
      <c r="H39" s="9">
        <f t="shared" si="2"/>
        <v>0</v>
      </c>
    </row>
    <row r="40" spans="1:8" ht="31.5" hidden="1" x14ac:dyDescent="0.25">
      <c r="A40" s="18"/>
      <c r="B40" s="4" t="s">
        <v>10</v>
      </c>
      <c r="C40" s="5">
        <v>902</v>
      </c>
      <c r="D40" s="6"/>
      <c r="E40" s="7"/>
      <c r="F40" s="7"/>
      <c r="G40" s="9">
        <f t="shared" si="7"/>
        <v>0</v>
      </c>
      <c r="H40" s="9">
        <v>0</v>
      </c>
    </row>
    <row r="41" spans="1:8" ht="31.5" hidden="1" x14ac:dyDescent="0.25">
      <c r="A41" s="18"/>
      <c r="B41" s="4" t="s">
        <v>2</v>
      </c>
      <c r="C41" s="5">
        <v>905</v>
      </c>
      <c r="D41" s="6"/>
      <c r="E41" s="7"/>
      <c r="F41" s="7"/>
      <c r="G41" s="9">
        <f t="shared" si="7"/>
        <v>0</v>
      </c>
      <c r="H41" s="9">
        <v>0</v>
      </c>
    </row>
    <row r="42" spans="1:8" ht="15.75" x14ac:dyDescent="0.25">
      <c r="A42" s="18"/>
      <c r="B42" s="4" t="s">
        <v>11</v>
      </c>
      <c r="C42" s="19">
        <v>908</v>
      </c>
      <c r="D42" s="6"/>
      <c r="E42" s="7">
        <v>155</v>
      </c>
      <c r="F42" s="7">
        <v>0</v>
      </c>
      <c r="G42" s="9">
        <f t="shared" si="7"/>
        <v>-155</v>
      </c>
      <c r="H42" s="9">
        <f t="shared" si="2"/>
        <v>0</v>
      </c>
    </row>
    <row r="43" spans="1:8" ht="44.25" customHeight="1" x14ac:dyDescent="0.25">
      <c r="A43" s="24">
        <v>14</v>
      </c>
      <c r="B43" s="56" t="s">
        <v>39</v>
      </c>
      <c r="C43" s="57"/>
      <c r="D43" s="28" t="s">
        <v>26</v>
      </c>
      <c r="E43" s="21">
        <f>E44+E45+E46+E47</f>
        <v>2229.8000000000002</v>
      </c>
      <c r="F43" s="21">
        <f>F44+F45+F46+F47</f>
        <v>168.42</v>
      </c>
      <c r="G43" s="17">
        <f t="shared" si="0"/>
        <v>-2061.38</v>
      </c>
      <c r="H43" s="17">
        <f t="shared" si="2"/>
        <v>7.553143779711184</v>
      </c>
    </row>
    <row r="44" spans="1:8" ht="15.75" x14ac:dyDescent="0.25">
      <c r="A44" s="24"/>
      <c r="B44" s="4" t="s">
        <v>11</v>
      </c>
      <c r="C44" s="19">
        <v>908</v>
      </c>
      <c r="D44" s="6"/>
      <c r="E44" s="7">
        <v>2229.8000000000002</v>
      </c>
      <c r="F44" s="8">
        <v>168.42</v>
      </c>
      <c r="G44" s="9">
        <f t="shared" si="0"/>
        <v>-2061.38</v>
      </c>
      <c r="H44" s="9">
        <f t="shared" si="2"/>
        <v>7.553143779711184</v>
      </c>
    </row>
    <row r="45" spans="1:8" ht="31.5" hidden="1" x14ac:dyDescent="0.25">
      <c r="A45" s="24"/>
      <c r="B45" s="4" t="s">
        <v>12</v>
      </c>
      <c r="C45" s="19">
        <v>902</v>
      </c>
      <c r="D45" s="20"/>
      <c r="E45" s="7"/>
      <c r="F45" s="8"/>
      <c r="G45" s="9">
        <f t="shared" si="0"/>
        <v>0</v>
      </c>
      <c r="H45" s="9" t="e">
        <f t="shared" si="2"/>
        <v>#DIV/0!</v>
      </c>
    </row>
    <row r="46" spans="1:8" ht="31.5" hidden="1" x14ac:dyDescent="0.25">
      <c r="A46" s="24"/>
      <c r="B46" s="4" t="s">
        <v>13</v>
      </c>
      <c r="C46" s="19">
        <v>910</v>
      </c>
      <c r="D46" s="20"/>
      <c r="E46" s="7"/>
      <c r="F46" s="8"/>
      <c r="G46" s="9">
        <f t="shared" si="0"/>
        <v>0</v>
      </c>
      <c r="H46" s="9">
        <v>0</v>
      </c>
    </row>
    <row r="47" spans="1:8" ht="31.5" hidden="1" x14ac:dyDescent="0.25">
      <c r="A47" s="31"/>
      <c r="B47" s="4" t="s">
        <v>2</v>
      </c>
      <c r="C47" s="5">
        <v>905</v>
      </c>
      <c r="D47" s="6"/>
      <c r="E47" s="7"/>
      <c r="F47" s="8"/>
      <c r="G47" s="9">
        <f t="shared" si="0"/>
        <v>0</v>
      </c>
      <c r="H47" s="9" t="e">
        <f t="shared" si="2"/>
        <v>#DIV/0!</v>
      </c>
    </row>
    <row r="48" spans="1:8" ht="52.5" customHeight="1" x14ac:dyDescent="0.25">
      <c r="A48" s="31">
        <v>15</v>
      </c>
      <c r="B48" s="32" t="s">
        <v>47</v>
      </c>
      <c r="C48" s="33"/>
      <c r="D48" s="28" t="s">
        <v>27</v>
      </c>
      <c r="E48" s="34">
        <f>E49</f>
        <v>17724.805</v>
      </c>
      <c r="F48" s="34">
        <f>F49</f>
        <v>1126.521</v>
      </c>
      <c r="G48" s="17">
        <f>SUM(F48-E48)</f>
        <v>-16598.284</v>
      </c>
      <c r="H48" s="17">
        <f t="shared" si="2"/>
        <v>6.355618580853216</v>
      </c>
    </row>
    <row r="49" spans="1:9" ht="15.75" x14ac:dyDescent="0.25">
      <c r="A49" s="31"/>
      <c r="B49" s="4" t="s">
        <v>4</v>
      </c>
      <c r="C49" s="5">
        <v>908</v>
      </c>
      <c r="D49" s="6"/>
      <c r="E49" s="35">
        <v>17724.805</v>
      </c>
      <c r="F49" s="36">
        <v>1126.521</v>
      </c>
      <c r="G49" s="17">
        <f t="shared" ref="G49:G53" si="8">SUM(F49-E49)</f>
        <v>-16598.284</v>
      </c>
      <c r="H49" s="17">
        <f t="shared" ref="H49:H53" si="9">SUM(F49/E49*100)</f>
        <v>6.355618580853216</v>
      </c>
    </row>
    <row r="50" spans="1:9" ht="65.25" customHeight="1" x14ac:dyDescent="0.25">
      <c r="A50" s="31">
        <v>16</v>
      </c>
      <c r="B50" s="37" t="s">
        <v>40</v>
      </c>
      <c r="C50" s="5"/>
      <c r="D50" s="28" t="s">
        <v>33</v>
      </c>
      <c r="E50" s="38">
        <f>E52+E51</f>
        <v>225</v>
      </c>
      <c r="F50" s="38">
        <f>F52+F51</f>
        <v>0</v>
      </c>
      <c r="G50" s="17">
        <f t="shared" si="8"/>
        <v>-225</v>
      </c>
      <c r="H50" s="17">
        <f t="shared" si="9"/>
        <v>0</v>
      </c>
    </row>
    <row r="51" spans="1:9" ht="30" customHeight="1" x14ac:dyDescent="0.25">
      <c r="A51" s="31"/>
      <c r="B51" s="4" t="s">
        <v>2</v>
      </c>
      <c r="C51" s="5">
        <v>905</v>
      </c>
      <c r="D51" s="6"/>
      <c r="E51" s="7">
        <v>5</v>
      </c>
      <c r="F51" s="8">
        <v>0</v>
      </c>
      <c r="G51" s="9">
        <f t="shared" ref="G51" si="10">SUM(F51-E51)</f>
        <v>-5</v>
      </c>
      <c r="H51" s="9">
        <f t="shared" ref="H51" si="11">SUM(F51/E51*100)</f>
        <v>0</v>
      </c>
    </row>
    <row r="52" spans="1:9" ht="31.5" customHeight="1" x14ac:dyDescent="0.25">
      <c r="A52" s="31"/>
      <c r="B52" s="4" t="s">
        <v>4</v>
      </c>
      <c r="C52" s="5">
        <v>908</v>
      </c>
      <c r="D52" s="6"/>
      <c r="E52" s="35">
        <v>220</v>
      </c>
      <c r="F52" s="36">
        <v>0</v>
      </c>
      <c r="G52" s="9">
        <f t="shared" si="8"/>
        <v>-220</v>
      </c>
      <c r="H52" s="9">
        <f t="shared" si="9"/>
        <v>0</v>
      </c>
    </row>
    <row r="53" spans="1:9" ht="63" customHeight="1" x14ac:dyDescent="0.25">
      <c r="A53" s="31">
        <v>17</v>
      </c>
      <c r="B53" s="37" t="s">
        <v>42</v>
      </c>
      <c r="C53" s="5"/>
      <c r="D53" s="28" t="s">
        <v>32</v>
      </c>
      <c r="E53" s="38">
        <f>E54</f>
        <v>50</v>
      </c>
      <c r="F53" s="38">
        <f>F54</f>
        <v>0</v>
      </c>
      <c r="G53" s="17">
        <f t="shared" si="8"/>
        <v>-50</v>
      </c>
      <c r="H53" s="17">
        <f t="shared" si="9"/>
        <v>0</v>
      </c>
    </row>
    <row r="54" spans="1:9" ht="30" customHeight="1" x14ac:dyDescent="0.25">
      <c r="A54" s="31"/>
      <c r="B54" s="4" t="s">
        <v>4</v>
      </c>
      <c r="C54" s="5">
        <v>908</v>
      </c>
      <c r="D54" s="6"/>
      <c r="E54" s="35">
        <v>50</v>
      </c>
      <c r="F54" s="36">
        <v>0</v>
      </c>
      <c r="G54" s="17">
        <f t="shared" ref="G54:G55" si="12">SUM(F54-E54)</f>
        <v>-50</v>
      </c>
      <c r="H54" s="17">
        <f t="shared" ref="H54:H55" si="13">SUM(F54/E54*100)</f>
        <v>0</v>
      </c>
    </row>
    <row r="55" spans="1:9" ht="60.75" customHeight="1" x14ac:dyDescent="0.25">
      <c r="A55" s="24"/>
      <c r="B55" s="37" t="s">
        <v>15</v>
      </c>
      <c r="C55" s="18"/>
      <c r="D55" s="39"/>
      <c r="E55" s="16">
        <f>E6+E8+E10+E12+E14+E19+E21+E23+E27+E33+E35+E43+E48+E50+E53+E29+E39</f>
        <v>740922.10089000012</v>
      </c>
      <c r="F55" s="16">
        <f>F6+F8+F10+F12+F14+F19+F21+F23+F27+F33+F35+F43+F48+F50+F53+F29+F39</f>
        <v>182722.54543</v>
      </c>
      <c r="G55" s="17">
        <f t="shared" si="12"/>
        <v>-558199.55546000018</v>
      </c>
      <c r="H55" s="17">
        <f t="shared" si="13"/>
        <v>24.661505603694717</v>
      </c>
      <c r="I55" s="43"/>
    </row>
    <row r="56" spans="1:9" ht="15.75" x14ac:dyDescent="0.25">
      <c r="A56" s="40"/>
      <c r="B56" s="41"/>
      <c r="C56" s="42"/>
      <c r="D56" s="42"/>
    </row>
    <row r="57" spans="1:9" ht="15.75" x14ac:dyDescent="0.25">
      <c r="A57" s="42"/>
      <c r="B57" s="3"/>
      <c r="C57" s="1"/>
      <c r="D57" s="1"/>
      <c r="E57" s="2"/>
      <c r="F57" s="53"/>
      <c r="G57" s="2"/>
      <c r="H57" s="2"/>
    </row>
    <row r="58" spans="1:9" ht="29.25" customHeight="1" x14ac:dyDescent="0.25">
      <c r="A58" s="42"/>
    </row>
    <row r="59" spans="1:9" ht="48.75" customHeight="1" x14ac:dyDescent="0.25">
      <c r="A59" s="3"/>
    </row>
    <row r="60" spans="1:9" ht="116.25" customHeight="1" x14ac:dyDescent="0.25"/>
  </sheetData>
  <mergeCells count="25">
    <mergeCell ref="B43:C43"/>
    <mergeCell ref="F4:F5"/>
    <mergeCell ref="G4:G5"/>
    <mergeCell ref="H4:H5"/>
    <mergeCell ref="E4:E5"/>
    <mergeCell ref="D4:D5"/>
    <mergeCell ref="B27:C27"/>
    <mergeCell ref="B33:C33"/>
    <mergeCell ref="B21:C21"/>
    <mergeCell ref="B6:C6"/>
    <mergeCell ref="B8:C8"/>
    <mergeCell ref="B12:C12"/>
    <mergeCell ref="B14:C14"/>
    <mergeCell ref="B19:C19"/>
    <mergeCell ref="B4:B5"/>
    <mergeCell ref="C4:C5"/>
    <mergeCell ref="B29:C29"/>
    <mergeCell ref="B39:C39"/>
    <mergeCell ref="A2:H2"/>
    <mergeCell ref="G1:I1"/>
    <mergeCell ref="B35:C35"/>
    <mergeCell ref="C1:E1"/>
    <mergeCell ref="A3:E3"/>
    <mergeCell ref="A4:A5"/>
    <mergeCell ref="B10:C10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2020-04-15T09:25:53Z</cp:lastPrinted>
  <dcterms:created xsi:type="dcterms:W3CDTF">2013-11-12T13:28:52Z</dcterms:created>
  <dcterms:modified xsi:type="dcterms:W3CDTF">2022-04-13T06:31:33Z</dcterms:modified>
</cp:coreProperties>
</file>